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9155" windowHeight="11790" activeTab="2"/>
  </bookViews>
  <sheets>
    <sheet name="Nota metodologica" sheetId="8" r:id="rId1"/>
    <sheet name="Costituzione" sheetId="5" r:id="rId2"/>
    <sheet name="Destinazione" sheetId="7" r:id="rId3"/>
  </sheets>
  <definedNames>
    <definedName name="_xlnm.Print_Area" localSheetId="1">Costituzione!$A$1:$E$58</definedName>
    <definedName name="_xlnm.Print_Area" localSheetId="2">Destinazione!$B$1:$D$25</definedName>
  </definedNames>
  <calcPr calcId="145621"/>
</workbook>
</file>

<file path=xl/calcChain.xml><?xml version="1.0" encoding="utf-8"?>
<calcChain xmlns="http://schemas.openxmlformats.org/spreadsheetml/2006/main">
  <c r="C12" i="7" l="1"/>
  <c r="D12" i="7" l="1"/>
  <c r="C20" i="7"/>
  <c r="D20" i="7"/>
  <c r="C23" i="7"/>
  <c r="D23" i="7"/>
  <c r="C16" i="5"/>
  <c r="D16" i="5"/>
  <c r="E16" i="5"/>
  <c r="D24" i="7" l="1"/>
  <c r="C24" i="7"/>
  <c r="D35" i="5"/>
  <c r="C35" i="5"/>
  <c r="C27" i="5" l="1"/>
  <c r="C36" i="5" s="1"/>
  <c r="E35" i="5" l="1"/>
  <c r="E27" i="5" l="1"/>
  <c r="E36" i="5" s="1"/>
  <c r="D27" i="5"/>
  <c r="C37" i="5" l="1"/>
  <c r="C39" i="5" l="1"/>
  <c r="D36" i="5" l="1"/>
  <c r="E44" i="5"/>
  <c r="C44" i="5"/>
  <c r="D44" i="5"/>
  <c r="D45" i="5" l="1"/>
  <c r="E45" i="5"/>
  <c r="E37" i="5" l="1"/>
  <c r="D37" i="5"/>
  <c r="D39" i="5" l="1"/>
  <c r="D46" i="5"/>
  <c r="E46" i="5"/>
  <c r="E39" i="5"/>
  <c r="E49" i="5" l="1"/>
  <c r="D49" i="5"/>
</calcChain>
</file>

<file path=xl/sharedStrings.xml><?xml version="1.0" encoding="utf-8"?>
<sst xmlns="http://schemas.openxmlformats.org/spreadsheetml/2006/main" count="86" uniqueCount="85">
  <si>
    <t>DESCRIZIONE</t>
  </si>
  <si>
    <t>INDENNITÀ DI COMPARTO QUOTA CARICO FONDO</t>
  </si>
  <si>
    <t>PROGRESSIONI ORIZZONTALI STORICHE</t>
  </si>
  <si>
    <t>POSIZIONI ORGANIZZATIVE</t>
  </si>
  <si>
    <t>ALTRI ISTITUTI NON COMPRESI FRA I PRECEDENTI</t>
  </si>
  <si>
    <t>RISORSE ANCORA DA CONTRATTARE</t>
  </si>
  <si>
    <t>Risorse stabili</t>
  </si>
  <si>
    <t>PERCENTUALE DI RIDUZIONE DEL LIMITE</t>
  </si>
  <si>
    <t>LIMITE 2010 ADEGUATO ALLA EVENTUALE RIDUZIONE DI PERSONALE</t>
  </si>
  <si>
    <t>PERSONALE DELL'ANNO CON METODO DELLA SEMISOMMA</t>
  </si>
  <si>
    <t>Risorse variabili soggette al limite</t>
  </si>
  <si>
    <t>Totale Risorse variabili soggette al limite</t>
  </si>
  <si>
    <t>Risorse variabili NON soggette al limite</t>
  </si>
  <si>
    <t>Totale Risorse variabili NON soggette al limite</t>
  </si>
  <si>
    <t>TOTALE RISORSE VARIABILE</t>
  </si>
  <si>
    <t>TOTALE RISORSE STABILI</t>
  </si>
  <si>
    <t>RIDUZIONE DA APPORTARE AL FONDO AI SENSI DELL'ART. 9 COMMA 2-BIS DEL DL N. 78/2010</t>
  </si>
  <si>
    <t>(1)</t>
  </si>
  <si>
    <t>(2)</t>
  </si>
  <si>
    <t>(3)</t>
  </si>
  <si>
    <t>(4)</t>
  </si>
  <si>
    <t>Tutti gli importi vanno indicati in euro e al netto degli oneri sociali (contributi ed IRAP) a carico del datore di lavoro.</t>
  </si>
  <si>
    <t>I totali vanno adeguati al limite di cui all'art. 9, comma 2-bis applicando le riduzioni fondo di cui alla riga 46.</t>
  </si>
  <si>
    <t>Destinazione risorse contrattazione integrativa</t>
  </si>
  <si>
    <t>TOTALE RISORSE DESTINATE</t>
  </si>
  <si>
    <t>Totale destinazioni contrattate dal CI di riferimento</t>
  </si>
  <si>
    <t>Totale destinazioni non contrattate dal CI di riferimento</t>
  </si>
  <si>
    <t>Totale destinazioni ancora da regolare</t>
  </si>
  <si>
    <t xml:space="preserve">Decurtazione per effetto della riduzione di personale (unità): </t>
  </si>
  <si>
    <t>DECURTAZIONI DEL FONDO - PARTE VARIABILE</t>
  </si>
  <si>
    <t>PROGRESSIONI ORIZZONTALI</t>
  </si>
  <si>
    <t>INDENNITÀ DI RESPONSABILITÀ / PROFESSIONALITÀ</t>
  </si>
  <si>
    <t>PRODUTTIVITÀ / PERFORMANCE COLLETTIVA</t>
  </si>
  <si>
    <t>PRODUTTIVITÀ / PERFORMANCE INDIVIDUALE</t>
  </si>
  <si>
    <t>ACCANTONAMENTO ART. 32 C. 7 CCNL 2002-05 (ALTE PROFESSIONALITA')</t>
  </si>
  <si>
    <t>Compensi derivanti da cause con spese compensate.</t>
  </si>
  <si>
    <t>Escluse le poste individuate tra le risorse variabili non soggette al limite.</t>
  </si>
  <si>
    <r>
      <t xml:space="preserve">Costituzione Fondo risorse contrattazione integrativa </t>
    </r>
    <r>
      <rPr>
        <b/>
        <i/>
        <vertAlign val="superscript"/>
        <sz val="14"/>
        <rFont val="Arial"/>
        <family val="2"/>
      </rPr>
      <t>(1)</t>
    </r>
  </si>
  <si>
    <t>(5)</t>
  </si>
  <si>
    <t>(6)</t>
  </si>
  <si>
    <t>(7)</t>
  </si>
  <si>
    <t>Calcolo delle riduzioni previste dall'art. 9, c.2 bis, DL 78/2010:</t>
  </si>
  <si>
    <t>Compensi derivanti da cause con vittoria di spese a carico della controparte, acquisite in entrata al bilancio dell'ente.</t>
  </si>
  <si>
    <t>(8)</t>
  </si>
  <si>
    <t>Va indicata la consistenza di personale non dirigente, il cui trattamento accessorio è a carico del presente fondo</t>
  </si>
  <si>
    <t>Sponsorizzazioni, accordi di collaborazione ecc. riferiti ad attività ordinariamente rese prima dell'entrata in vigore del D.L. n. 78/2010.</t>
  </si>
  <si>
    <r>
      <t xml:space="preserve">QUOTE PER LA PROGETTAZIONE - </t>
    </r>
    <r>
      <rPr>
        <i/>
        <sz val="12"/>
        <rFont val="Arial"/>
        <family val="2"/>
      </rPr>
      <t>(ART. 15, C.1 LETT. K), CCNL 1998-2001; ART. 92, CC. 5-6,  D.LGS. 163/2006)</t>
    </r>
  </si>
  <si>
    <r>
      <t xml:space="preserve">UNICO IMPORTO CONSOLIDATO ANNO 2003 - </t>
    </r>
    <r>
      <rPr>
        <i/>
        <sz val="14"/>
        <rFont val="Arial"/>
        <family val="2"/>
      </rPr>
      <t>(ART. 31 C.2 lettera d) CCNL 6/7/1995).(Fondo per la qualità della prestazione individuale)</t>
    </r>
  </si>
  <si>
    <r>
      <t xml:space="preserve">INCREMENTI </t>
    </r>
    <r>
      <rPr>
        <i/>
        <sz val="14"/>
        <rFont val="Arial"/>
        <family val="2"/>
      </rPr>
      <t>(ART. 15 C. 1 lettera b) CCNL 1/4/1999) (Risorse aggiuntive  - 0,5% del monte salari 1993, esclusa la quota relativa ai dirigenti ed al netto del contributi a carico dell'amministrazione + 0,65% del monte salari 1995 - destinate nell'anno 1998 al trattamento economico accessorio ai sensi dell'art. 32 del CCNL del 6/07/1995.</t>
    </r>
  </si>
  <si>
    <r>
      <t xml:space="preserve">INCREMENTI </t>
    </r>
    <r>
      <rPr>
        <i/>
        <sz val="14"/>
        <rFont val="Arial"/>
        <family val="2"/>
      </rPr>
      <t>(ART. 32 C.1 CCNL 22/01/2004)(Le risorse decentrate previste dall'art. 31 comma 1 sono incrementate, dall'anno 2003 di un importo pari allo 0,62%  del monte salari riferito all'anno 2001, esclusa la dirigenza. Monte salari euro 95.886,00).</t>
    </r>
  </si>
  <si>
    <r>
      <t>INCREMENTI</t>
    </r>
    <r>
      <rPr>
        <i/>
        <sz val="14"/>
        <rFont val="Arial"/>
        <family val="2"/>
      </rPr>
      <t xml:space="preserve"> (ART. 32 C.2 CCNL 22/01/2004) (Gli enti incrementano ulteriormente le risorse decentrate indicate nel comma 1 e con decorrenza 2003 con un importo corrispondente allo 0,50% del monte salari dell'anno 2001, esclusa la quota relativa alla dirigenza nel rispetto della specifica disciplina del presente articolo. - L'incremento percentuale dello 0,50%di cui al comma 2 è consentito agli enti la cui spesa del personale risulti inferiore al 39% delle entrate correnti.</t>
    </r>
  </si>
  <si>
    <r>
      <t xml:space="preserve">INCREMENTI </t>
    </r>
    <r>
      <rPr>
        <i/>
        <sz val="14"/>
        <rFont val="Arial"/>
        <family val="2"/>
      </rPr>
      <t>(ART. 15 C. 1 lettera g) CCNL 1/4/1999)(L'insieme delle risorse già destinate per l'anno 1998 al pagamento del livello economico differenziato al personale in servizio nella misura corrispondente alle percentuali previste dal CCNL del 16/07/1995).</t>
    </r>
  </si>
  <si>
    <r>
      <t>INCREMENTI</t>
    </r>
    <r>
      <rPr>
        <i/>
        <sz val="14"/>
        <rFont val="Arial"/>
        <family val="2"/>
      </rPr>
      <t xml:space="preserve"> (ART. 15 C. 1 lettera j) (Importo pari allo 0,52%del monte salari dell'anno 1997, esclusa la quota relativa alla dirigenza corrispondente all'incremento in misura pari ai tassi programmati di inflazione, del trattasmento economico accessorio con decorrenza 31/12/1999.</t>
    </r>
  </si>
  <si>
    <r>
      <t xml:space="preserve">INCREMENTO PER RIDUZIONE STABILE STRAORDINARIO - </t>
    </r>
    <r>
      <rPr>
        <i/>
        <sz val="14"/>
        <rFont val="Arial"/>
        <family val="2"/>
      </rPr>
      <t>(ART. 14 C.4 CCNL 01/04/1999) (A decorrere dal 31/12/1999 le risorse destinate nel medesimo anno al pagamento dei compensi per prestazioni di lavoro straordinario sono ridotte nella misura del 3%).</t>
    </r>
  </si>
  <si>
    <r>
      <t xml:space="preserve">DECREMENTO PER PROCESSI DECENTRAMENTO E TRASFERIMENTO FUNZIONI - </t>
    </r>
    <r>
      <rPr>
        <i/>
        <sz val="14"/>
        <rFont val="Arial"/>
        <family val="2"/>
      </rPr>
      <t>(ART.15, C.1, lett. L), CCNL 1/04/1999) (Somme connesse al trattamento economico accessorio del personale trasferito agli enti del comparto a seguito dell'attuazione dei processi di decentramento e delega delle funzioni. - personale ATA).</t>
    </r>
  </si>
  <si>
    <r>
      <t xml:space="preserve">INCREMENTO </t>
    </r>
    <r>
      <rPr>
        <i/>
        <sz val="14"/>
        <rFont val="Arial"/>
        <family val="2"/>
      </rPr>
      <t>(ART. 4 C.1 CCNL 5/10/2001). (Gli enti, a decorrere dall'anno 2001, incrementano le risorse del fondo di cui all'art. 15 del CCNL dell'1/04/1999 di un importo pari all'1,1%del monte salari dell'anno 1999, esclusa la quota relativa alla dirigenza. Monte salari : euro 111,742,68).</t>
    </r>
  </si>
  <si>
    <r>
      <t xml:space="preserve">RIA E ASSEGNI AD PERSONAM PERSONALE CESSATO - </t>
    </r>
    <r>
      <rPr>
        <i/>
        <sz val="14"/>
        <rFont val="Arial"/>
        <family val="2"/>
      </rPr>
      <t>(ART. 4, C.2, CCNL 5/10/2001) ( Importo annuo della RIA in godimento da parte del personale cessato dal 1° gennaio 2000 in poi.</t>
    </r>
  </si>
  <si>
    <r>
      <t xml:space="preserve">INCREMENTO </t>
    </r>
    <r>
      <rPr>
        <i/>
        <sz val="14"/>
        <rFont val="Arial"/>
        <family val="2"/>
      </rPr>
      <t>(ART. 4 C.1 CCNL 9/05/2006). (Gli enti, nei quali il rapporto tra la spesa del personale e le entrate correnti sia non superiore al 39% a decorrere dal 31/12/2005, a valere per l'anno 2006, incrementano le risorse del fondo di cui all'art. 15 del CCNL dell'1/04/1999 di un importo pari all'o 0,5%del monte salari dell'anno 2003, esclusa la quota relativa alla dirigenza. Monte salari : euro 114.213,00).</t>
    </r>
  </si>
  <si>
    <r>
      <t xml:space="preserve">INCREMENTO </t>
    </r>
    <r>
      <rPr>
        <i/>
        <sz val="14"/>
        <rFont val="Arial"/>
        <family val="2"/>
      </rPr>
      <t>(ART. 8 C.2 CCNL 11/04/2008). (In aggiunta alle disponibilitò derivanti dal comma 2 gli enti locali a decorrere dal 31/12/2007, a valere per l'anno 2008, incrementano le risorse del fondo di cui all'art. 15 del CCNL dell'1/04/1999 di un importo pari all'o 0,6%del monte salari dell'anno 2005, esclusa la quota relativa alla dirigenza. Monte salari : euro 119.412,00).</t>
    </r>
  </si>
  <si>
    <r>
      <t xml:space="preserve">SPONSORIZZAZIONI, ACCORDI COLLABORAZIONE, ECC. - </t>
    </r>
    <r>
      <rPr>
        <i/>
        <sz val="14"/>
        <rFont val="Arial"/>
        <family val="2"/>
      </rPr>
      <t xml:space="preserve">(ART. 43, L. 449/1997; ART. 15, C.1, lett. D), CCNL 1998-2001) </t>
    </r>
    <r>
      <rPr>
        <i/>
        <vertAlign val="superscript"/>
        <sz val="14"/>
        <rFont val="Arial"/>
        <family val="2"/>
      </rPr>
      <t>(2)</t>
    </r>
  </si>
  <si>
    <r>
      <t xml:space="preserve">RECUPERO EVASIONE ICI - </t>
    </r>
    <r>
      <rPr>
        <i/>
        <sz val="14"/>
        <rFont val="Arial"/>
        <family val="2"/>
      </rPr>
      <t>(ART. 4, C.3, CCNL 2000-2001; ART. 3, C. 57, L.662/1996, ART. 59, C.1, lett. P), D.LGS 446/1997)</t>
    </r>
  </si>
  <si>
    <r>
      <t xml:space="preserve">SPECIFICHE DISPOSIZIONI DI LEGGE - </t>
    </r>
    <r>
      <rPr>
        <i/>
        <sz val="14"/>
        <rFont val="Arial"/>
        <family val="2"/>
      </rPr>
      <t>(ART. 15 C. 1 lett. K) CCNL 1998-01)</t>
    </r>
    <r>
      <rPr>
        <sz val="14"/>
        <rFont val="Arial"/>
        <family val="2"/>
      </rPr>
      <t xml:space="preserve"> </t>
    </r>
    <r>
      <rPr>
        <i/>
        <vertAlign val="superscript"/>
        <sz val="14"/>
        <rFont val="Arial"/>
        <family val="2"/>
      </rPr>
      <t>(3)</t>
    </r>
  </si>
  <si>
    <r>
      <t xml:space="preserve">INTEGRAZIONE FONDO CCIAA IN EQUILIBRIO FINANZIARIO - </t>
    </r>
    <r>
      <rPr>
        <i/>
        <sz val="14"/>
        <rFont val="Arial"/>
        <family val="2"/>
      </rPr>
      <t>(ART. 15, C.1, lett. N), CCNL 1998-2001)</t>
    </r>
  </si>
  <si>
    <r>
      <t xml:space="preserve">NUOVI SERVIZI E RIORGANIZZAZIONI CON AUMENTO DOTAZIONE ORGANICA - </t>
    </r>
    <r>
      <rPr>
        <i/>
        <sz val="14"/>
        <rFont val="Arial"/>
        <family val="2"/>
      </rPr>
      <t>(ART.15, C.5, CCNL 1998-2001 PARTE VARIABILE)</t>
    </r>
  </si>
  <si>
    <r>
      <t xml:space="preserve">INTEGRAZIONE 1,2% - </t>
    </r>
    <r>
      <rPr>
        <i/>
        <sz val="14"/>
        <rFont val="Arial"/>
        <family val="2"/>
      </rPr>
      <t>(ART. 15, C.2, CCNL 1998-2001)</t>
    </r>
  </si>
  <si>
    <r>
      <t xml:space="preserve">MESSI NOTIFICATORI - </t>
    </r>
    <r>
      <rPr>
        <i/>
        <sz val="14"/>
        <rFont val="Arial"/>
        <family val="2"/>
      </rPr>
      <t>(ART. 54, CCNL 14.9.2000)</t>
    </r>
  </si>
  <si>
    <r>
      <t xml:space="preserve">COMPENSI PROFESSIONALI LEGALI IN RELAZIONE A SENTENZE FAVOREVOLI - </t>
    </r>
    <r>
      <rPr>
        <i/>
        <sz val="14"/>
        <rFont val="Arial"/>
        <family val="2"/>
      </rPr>
      <t>(ART. 27, CCNL 14.9.2000)</t>
    </r>
    <r>
      <rPr>
        <sz val="14"/>
        <rFont val="Arial"/>
        <family val="2"/>
      </rPr>
      <t xml:space="preserve"> </t>
    </r>
    <r>
      <rPr>
        <i/>
        <vertAlign val="superscript"/>
        <sz val="14"/>
        <rFont val="Arial"/>
        <family val="2"/>
      </rPr>
      <t>(4)</t>
    </r>
  </si>
  <si>
    <r>
      <t xml:space="preserve">ECONOMIE FONDO ANNO PRECEDENTE - </t>
    </r>
    <r>
      <rPr>
        <i/>
        <sz val="14"/>
        <rFont val="Arial"/>
        <family val="2"/>
      </rPr>
      <t>(</t>
    </r>
    <r>
      <rPr>
        <i/>
        <sz val="14"/>
        <color theme="1"/>
        <rFont val="Arial"/>
        <family val="2"/>
      </rPr>
      <t>ART. 17, C.5, CCNL 1998-2001)</t>
    </r>
  </si>
  <si>
    <r>
      <t xml:space="preserve">ECONOMIE FONDO STRAORDINARIO CONFLUITE - </t>
    </r>
    <r>
      <rPr>
        <i/>
        <sz val="14"/>
        <rFont val="Arial"/>
        <family val="2"/>
      </rPr>
      <t>(ART. 14, C.4, CCNL 1998-2001)</t>
    </r>
  </si>
  <si>
    <r>
      <t xml:space="preserve">QUOTE PER LA PROGETTAZIONE - </t>
    </r>
    <r>
      <rPr>
        <i/>
        <sz val="14"/>
        <rFont val="Arial"/>
        <family val="2"/>
      </rPr>
      <t>(ART. 15, C.1 LETT. K), CCNL 1998-2001; ART. 92, CC. 5-6,  D.LGS. 163/2006)</t>
    </r>
  </si>
  <si>
    <r>
      <t xml:space="preserve">COMPENSI PROFESSIONALI LEGALI IN RELAZIONE A SENTENZE FAVOREVOLI - </t>
    </r>
    <r>
      <rPr>
        <i/>
        <sz val="14"/>
        <rFont val="Arial"/>
        <family val="2"/>
      </rPr>
      <t>(ART. 27, CCNL 14/9/2000)</t>
    </r>
    <r>
      <rPr>
        <sz val="14"/>
        <rFont val="Arial"/>
        <family val="2"/>
      </rPr>
      <t xml:space="preserve"> </t>
    </r>
    <r>
      <rPr>
        <i/>
        <vertAlign val="superscript"/>
        <sz val="14"/>
        <rFont val="Arial"/>
        <family val="2"/>
      </rPr>
      <t>(5)</t>
    </r>
  </si>
  <si>
    <r>
      <t>SPONSORIZZAZIONI, ACCORDI DI COLLABORAZIONI, COMPENSI ISTAT,</t>
    </r>
    <r>
      <rPr>
        <i/>
        <sz val="14"/>
        <rFont val="Arial"/>
        <family val="2"/>
      </rPr>
      <t xml:space="preserve"> ECC.</t>
    </r>
    <r>
      <rPr>
        <sz val="14"/>
        <rFont val="Arial"/>
        <family val="2"/>
      </rPr>
      <t xml:space="preserve"> - </t>
    </r>
    <r>
      <rPr>
        <i/>
        <sz val="14"/>
        <rFont val="Arial"/>
        <family val="2"/>
      </rPr>
      <t>(ART. 43, L. 449/1997; ART. 15, C.1, lett. D), CCNL 1998-2001)</t>
    </r>
    <r>
      <rPr>
        <sz val="14"/>
        <rFont val="Arial"/>
        <family val="2"/>
      </rPr>
      <t xml:space="preserve"> </t>
    </r>
    <r>
      <rPr>
        <i/>
        <vertAlign val="superscript"/>
        <sz val="14"/>
        <rFont val="Arial"/>
        <family val="2"/>
      </rPr>
      <t>(6)</t>
    </r>
  </si>
  <si>
    <r>
      <t xml:space="preserve">RISORSE PIANI RAZIONALIZZAZIONE E RIQUALIFICAZIONE SPESA - </t>
    </r>
    <r>
      <rPr>
        <i/>
        <sz val="14"/>
        <rFont val="Arial"/>
        <family val="2"/>
      </rPr>
      <t>(ART. 15, COMMA 1, lett. K); ART. 16, COMMI 4 E 5, DL 98/2011)</t>
    </r>
  </si>
  <si>
    <r>
      <t xml:space="preserve">TOTALE </t>
    </r>
    <r>
      <rPr>
        <b/>
        <i/>
        <vertAlign val="superscript"/>
        <sz val="14"/>
        <rFont val="Arial"/>
        <family val="2"/>
      </rPr>
      <t>(7)</t>
    </r>
  </si>
  <si>
    <r>
      <t xml:space="preserve">TOTALE  DEPURATO DELLE VOCI NON SOGGETTE AL VINCOLO </t>
    </r>
    <r>
      <rPr>
        <b/>
        <i/>
        <vertAlign val="superscript"/>
        <sz val="14"/>
        <rFont val="Arial"/>
        <family val="2"/>
      </rPr>
      <t>(7)</t>
    </r>
  </si>
  <si>
    <r>
      <t>PERSONALE A INIZIO ANNO (al 1 gennaio)</t>
    </r>
    <r>
      <rPr>
        <b/>
        <vertAlign val="superscript"/>
        <sz val="14"/>
        <color rgb="FF0000FF"/>
        <rFont val="Arial"/>
        <family val="2"/>
      </rPr>
      <t>8</t>
    </r>
  </si>
  <si>
    <r>
      <t>PERSONALE A FINE ANNO (al 31 dicembre)</t>
    </r>
    <r>
      <rPr>
        <b/>
        <vertAlign val="superscript"/>
        <sz val="14"/>
        <color rgb="FF0000FF"/>
        <rFont val="Arial"/>
        <family val="2"/>
      </rPr>
      <t>8</t>
    </r>
  </si>
  <si>
    <r>
      <t xml:space="preserve">di cui: </t>
    </r>
    <r>
      <rPr>
        <i/>
        <sz val="14"/>
        <rFont val="Arial"/>
        <family val="2"/>
      </rPr>
      <t>per applicazione limite 2010</t>
    </r>
  </si>
  <si>
    <r>
      <t xml:space="preserve">di cui: </t>
    </r>
    <r>
      <rPr>
        <i/>
        <sz val="14"/>
        <rFont val="Arial"/>
        <family val="2"/>
      </rPr>
      <t>per riduzione limite a seguito della riduzione di personale</t>
    </r>
  </si>
  <si>
    <r>
      <t xml:space="preserve">Sponsorizzazioni, accordi di collaborazione, risorse trasferite dall'ISTAT per il censimento 2011 </t>
    </r>
    <r>
      <rPr>
        <b/>
        <i/>
        <sz val="14"/>
        <rFont val="Arial"/>
        <family val="2"/>
      </rPr>
      <t>ed altre voci rientranti nella disciplina di cui all'art. 43 legge n. 449/1997,</t>
    </r>
    <r>
      <rPr>
        <sz val="14"/>
        <rFont val="Arial"/>
        <family val="2"/>
      </rPr>
      <t xml:space="preserve"> per attività non ordinariamente rese prima dell'entrata in vigore del D.L. n. 78/2010 (Circ. RGS n. 12/2011 pag.5,  n. 16/2012 pag. 129, n. 21/2013 pag.140).</t>
    </r>
  </si>
  <si>
    <t>RESPONSABILITA' PROCEDIMENTO UFFICIO TECNICO (ART. 17, COMMA 2, LETTERA F) DEL CCNL 01/04/1999 E 36, COMMA 1, DEL CCNL 22/01/2004:</t>
  </si>
  <si>
    <t>INDENNITA' UFFICIALE DI ANAGRAFE (ART. 17, COMMA 2, LETTERA I) DEL CCNL 01/04/1999 COME AGGIUNTA DALL’ART.  36, COMMA 2, DEL CCNL 22/01/2004).</t>
  </si>
  <si>
    <t>INDENNITÀ  RISCHIO (ART. 37 DEL C.C.N.L. 14/09/2000 COSI’ COME MODIFICATO DALL’ART. 41 DEL C.C.N.L. 22/01/2004).</t>
  </si>
  <si>
    <t xml:space="preserve">TOTALE RISORSE STABILI + VARIABILI </t>
  </si>
  <si>
    <t xml:space="preserve">  INDENNITA' DI DISAGIO (ART. 17, COMMA 2, LETTERA E) DEL CCNL 01/04/1999.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</si>
</sst>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
    <numFmt numFmtId="165" formatCode="#,##0_ ;\-#,##0\ "/>
    <numFmt numFmtId="166" formatCode="0_ ;\-0\ "/>
    <numFmt numFmtId="167" formatCode="#,##0.00_ ;\-#,##0.00\ "/>
  </numFmts>
  <fonts count="27" x14ac:knownFonts="1">
    <font>
      <sz val="11"/>
      <color theme="1"/>
      <name val="Calibri"/>
      <family val="2"/>
      <scheme val="minor"/>
    </font>
    <font>
      <b/>
      <sz val="14"/>
      <name val="Arial"/>
      <family val="2"/>
    </font>
    <font>
      <sz val="11"/>
      <color indexed="8"/>
      <name val="Calibri"/>
      <family val="2"/>
    </font>
    <font>
      <b/>
      <sz val="11"/>
      <name val="Arial"/>
      <family val="2"/>
    </font>
    <font>
      <b/>
      <sz val="10"/>
      <name val="Calibri"/>
      <family val="2"/>
      <scheme val="minor"/>
    </font>
    <font>
      <b/>
      <i/>
      <vertAlign val="superscript"/>
      <sz val="14"/>
      <name val="Arial"/>
      <family val="2"/>
    </font>
    <font>
      <b/>
      <u/>
      <sz val="14"/>
      <name val="Arial"/>
      <family val="2"/>
    </font>
    <font>
      <i/>
      <vertAlign val="superscript"/>
      <sz val="11"/>
      <color theme="1"/>
      <name val="Arial"/>
      <family val="2"/>
    </font>
    <font>
      <b/>
      <sz val="12"/>
      <name val="Arial"/>
      <family val="2"/>
    </font>
    <font>
      <b/>
      <i/>
      <sz val="12"/>
      <name val="Arial"/>
      <family val="2"/>
    </font>
    <font>
      <i/>
      <sz val="12"/>
      <name val="Arial"/>
      <family val="2"/>
    </font>
    <font>
      <sz val="12"/>
      <color indexed="8"/>
      <name val="Arial"/>
      <family val="2"/>
    </font>
    <font>
      <sz val="12"/>
      <name val="Arial"/>
      <family val="2"/>
    </font>
    <font>
      <b/>
      <i/>
      <sz val="14"/>
      <name val="Arial"/>
      <family val="2"/>
    </font>
    <font>
      <i/>
      <sz val="14"/>
      <name val="Arial"/>
      <family val="2"/>
    </font>
    <font>
      <sz val="14"/>
      <color indexed="8"/>
      <name val="Arial"/>
      <family val="2"/>
    </font>
    <font>
      <sz val="14"/>
      <name val="Arial"/>
      <family val="2"/>
    </font>
    <font>
      <i/>
      <vertAlign val="superscript"/>
      <sz val="14"/>
      <name val="Arial"/>
      <family val="2"/>
    </font>
    <font>
      <b/>
      <sz val="14"/>
      <color theme="5"/>
      <name val="Arial"/>
      <family val="2"/>
    </font>
    <font>
      <i/>
      <sz val="14"/>
      <color theme="1"/>
      <name val="Arial"/>
      <family val="2"/>
    </font>
    <font>
      <sz val="14"/>
      <name val="Calibri"/>
      <family val="2"/>
      <scheme val="minor"/>
    </font>
    <font>
      <b/>
      <sz val="14"/>
      <name val="Calibri"/>
      <family val="2"/>
      <scheme val="minor"/>
    </font>
    <font>
      <sz val="14"/>
      <color theme="1"/>
      <name val="Calibri"/>
      <family val="2"/>
      <scheme val="minor"/>
    </font>
    <font>
      <b/>
      <sz val="14"/>
      <color rgb="FF0000FF"/>
      <name val="Arial"/>
      <family val="2"/>
    </font>
    <font>
      <b/>
      <vertAlign val="superscript"/>
      <sz val="14"/>
      <color rgb="FF0000FF"/>
      <name val="Arial"/>
      <family val="2"/>
    </font>
    <font>
      <b/>
      <i/>
      <sz val="14"/>
      <color rgb="FF0000FF"/>
      <name val="Arial"/>
      <family val="2"/>
    </font>
    <font>
      <sz val="14"/>
      <color rgb="FF0000FF"/>
      <name val="Calibri"/>
      <family val="2"/>
      <scheme val="minor"/>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6" tint="0.59999389629810485"/>
        <bgColor indexed="64"/>
      </patternFill>
    </fill>
    <fill>
      <patternFill patternType="solid">
        <fgColor rgb="FFFFFF66"/>
        <bgColor indexed="64"/>
      </patternFill>
    </fill>
    <fill>
      <patternFill patternType="gray125">
        <bgColor auto="1"/>
      </patternFill>
    </fill>
    <fill>
      <patternFill patternType="solid">
        <fgColor theme="8" tint="0.39997558519241921"/>
        <bgColor indexed="64"/>
      </patternFill>
    </fill>
  </fills>
  <borders count="2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s>
  <cellStyleXfs count="2">
    <xf numFmtId="0" fontId="0" fillId="0" borderId="0"/>
    <xf numFmtId="43" fontId="2" fillId="0" borderId="0" applyFont="0" applyFill="0" applyBorder="0" applyAlignment="0" applyProtection="0"/>
  </cellStyleXfs>
  <cellXfs count="94">
    <xf numFmtId="0" fontId="0" fillId="0" borderId="0" xfId="0"/>
    <xf numFmtId="0" fontId="0" fillId="0" borderId="0" xfId="0" applyAlignment="1">
      <alignment vertical="center"/>
    </xf>
    <xf numFmtId="0" fontId="0" fillId="0" borderId="0" xfId="0" applyAlignment="1" applyProtection="1">
      <alignment vertical="center"/>
    </xf>
    <xf numFmtId="164" fontId="0" fillId="0" borderId="0" xfId="0" applyNumberFormat="1" applyAlignment="1">
      <alignment vertical="center"/>
    </xf>
    <xf numFmtId="165" fontId="0" fillId="0" borderId="0" xfId="1" applyNumberFormat="1" applyFont="1" applyAlignment="1" applyProtection="1">
      <alignment vertical="center"/>
    </xf>
    <xf numFmtId="165" fontId="3" fillId="0" borderId="0" xfId="1" applyNumberFormat="1" applyFont="1" applyFill="1" applyBorder="1" applyAlignment="1" applyProtection="1">
      <alignment vertical="center"/>
    </xf>
    <xf numFmtId="167" fontId="0" fillId="0" borderId="0" xfId="0" applyNumberFormat="1" applyAlignment="1">
      <alignment vertical="center"/>
    </xf>
    <xf numFmtId="0" fontId="3" fillId="0" borderId="0" xfId="0" applyFont="1" applyFill="1" applyBorder="1" applyAlignment="1" applyProtection="1">
      <alignment horizontal="right" vertical="center"/>
    </xf>
    <xf numFmtId="165" fontId="4" fillId="0" borderId="0" xfId="1" applyNumberFormat="1" applyFont="1" applyBorder="1" applyAlignment="1" applyProtection="1">
      <alignment horizontal="center" vertical="top" wrapText="1"/>
    </xf>
    <xf numFmtId="0" fontId="6" fillId="0" borderId="0" xfId="0" applyFont="1" applyFill="1" applyBorder="1" applyAlignment="1" applyProtection="1">
      <alignment horizontal="left" indent="2"/>
    </xf>
    <xf numFmtId="49" fontId="7" fillId="0" borderId="0" xfId="0" applyNumberFormat="1" applyFont="1" applyAlignment="1">
      <alignment horizontal="right" vertical="center"/>
    </xf>
    <xf numFmtId="49" fontId="7" fillId="0" borderId="0" xfId="0" applyNumberFormat="1" applyFont="1" applyAlignment="1">
      <alignment horizontal="right" vertical="top"/>
    </xf>
    <xf numFmtId="0" fontId="8" fillId="4" borderId="3" xfId="0" applyFont="1" applyFill="1" applyBorder="1" applyAlignment="1" applyProtection="1">
      <alignment horizontal="centerContinuous" vertical="center"/>
    </xf>
    <xf numFmtId="166" fontId="8" fillId="4" borderId="3" xfId="1" applyNumberFormat="1" applyFont="1" applyFill="1" applyBorder="1" applyAlignment="1" applyProtection="1">
      <alignment horizontal="centerContinuous" vertical="center"/>
    </xf>
    <xf numFmtId="165" fontId="11" fillId="0" borderId="1" xfId="1" applyNumberFormat="1" applyFont="1" applyBorder="1" applyAlignment="1">
      <alignment vertical="center"/>
    </xf>
    <xf numFmtId="49" fontId="12" fillId="0" borderId="3" xfId="0" applyNumberFormat="1" applyFont="1" applyFill="1" applyBorder="1" applyAlignment="1" applyProtection="1">
      <alignment horizontal="left" vertical="center" indent="1"/>
    </xf>
    <xf numFmtId="49" fontId="12" fillId="0" borderId="3" xfId="0" applyNumberFormat="1" applyFont="1" applyFill="1" applyBorder="1" applyAlignment="1" applyProtection="1">
      <alignment horizontal="left" vertical="center" wrapText="1"/>
    </xf>
    <xf numFmtId="49" fontId="12" fillId="0" borderId="3" xfId="0" applyNumberFormat="1" applyFont="1" applyFill="1" applyBorder="1" applyAlignment="1" applyProtection="1">
      <alignment horizontal="left" vertical="center" wrapText="1" indent="1"/>
    </xf>
    <xf numFmtId="0" fontId="10" fillId="5" borderId="3" xfId="0" applyFont="1" applyFill="1" applyBorder="1" applyAlignment="1" applyProtection="1">
      <alignment horizontal="right" vertical="center" indent="1"/>
    </xf>
    <xf numFmtId="0" fontId="1" fillId="4" borderId="3" xfId="0" applyFont="1" applyFill="1" applyBorder="1" applyAlignment="1" applyProtection="1">
      <alignment horizontal="centerContinuous" vertical="center"/>
    </xf>
    <xf numFmtId="166" fontId="1" fillId="4" borderId="3" xfId="1" applyNumberFormat="1" applyFont="1" applyFill="1" applyBorder="1" applyAlignment="1" applyProtection="1">
      <alignment horizontal="centerContinuous" vertical="center"/>
    </xf>
    <xf numFmtId="0" fontId="13" fillId="0" borderId="1" xfId="0" applyFont="1" applyFill="1" applyBorder="1" applyAlignment="1" applyProtection="1">
      <alignment horizontal="left" vertical="center"/>
    </xf>
    <xf numFmtId="49" fontId="16" fillId="0" borderId="3" xfId="0" applyNumberFormat="1" applyFont="1" applyFill="1" applyBorder="1" applyAlignment="1" applyProtection="1">
      <alignment horizontal="left" vertical="center" indent="1"/>
    </xf>
    <xf numFmtId="49" fontId="16" fillId="0" borderId="3" xfId="0" applyNumberFormat="1" applyFont="1" applyFill="1" applyBorder="1" applyAlignment="1" applyProtection="1">
      <alignment horizontal="left" vertical="center" wrapText="1"/>
    </xf>
    <xf numFmtId="49" fontId="16" fillId="0" borderId="3" xfId="0" applyNumberFormat="1" applyFont="1" applyFill="1" applyBorder="1" applyAlignment="1" applyProtection="1">
      <alignment horizontal="left" vertical="center" wrapText="1" indent="1"/>
    </xf>
    <xf numFmtId="0" fontId="13" fillId="2" borderId="2" xfId="0" applyFont="1" applyFill="1" applyBorder="1" applyAlignment="1" applyProtection="1">
      <alignment horizontal="right" vertical="center" indent="1"/>
    </xf>
    <xf numFmtId="43" fontId="1" fillId="2" borderId="3" xfId="1" applyFont="1" applyFill="1" applyBorder="1" applyAlignment="1" applyProtection="1">
      <alignment vertical="center"/>
    </xf>
    <xf numFmtId="49" fontId="18" fillId="0" borderId="3" xfId="0" applyNumberFormat="1" applyFont="1" applyFill="1" applyBorder="1" applyAlignment="1" applyProtection="1">
      <alignment horizontal="right" vertical="center" indent="1"/>
    </xf>
    <xf numFmtId="0" fontId="14" fillId="5" borderId="3" xfId="0" applyFont="1" applyFill="1" applyBorder="1" applyAlignment="1" applyProtection="1">
      <alignment horizontal="right" vertical="center" indent="1"/>
    </xf>
    <xf numFmtId="0" fontId="14" fillId="5" borderId="4" xfId="0" applyFont="1" applyFill="1" applyBorder="1" applyAlignment="1" applyProtection="1">
      <alignment horizontal="right" vertical="center" indent="1"/>
    </xf>
    <xf numFmtId="0" fontId="13" fillId="2" borderId="3" xfId="0" applyFont="1" applyFill="1" applyBorder="1" applyAlignment="1" applyProtection="1">
      <alignment horizontal="right" vertical="center" indent="1"/>
    </xf>
    <xf numFmtId="0" fontId="1" fillId="0" borderId="8" xfId="0" applyFont="1" applyFill="1" applyBorder="1" applyAlignment="1" applyProtection="1">
      <alignment horizontal="right" vertical="center" indent="1"/>
    </xf>
    <xf numFmtId="0" fontId="1" fillId="0" borderId="0" xfId="0" applyFont="1" applyFill="1" applyBorder="1" applyAlignment="1" applyProtection="1">
      <alignment horizontal="right" vertical="center"/>
    </xf>
    <xf numFmtId="0" fontId="1" fillId="0" borderId="0" xfId="0" applyFont="1" applyFill="1" applyBorder="1" applyAlignment="1" applyProtection="1">
      <alignment horizontal="right" vertical="center" wrapText="1" indent="1"/>
    </xf>
    <xf numFmtId="0" fontId="1" fillId="0" borderId="0" xfId="0" applyFont="1" applyFill="1" applyBorder="1" applyAlignment="1" applyProtection="1">
      <alignment horizontal="left" indent="2"/>
    </xf>
    <xf numFmtId="0" fontId="23" fillId="0" borderId="0" xfId="0" applyFont="1" applyFill="1" applyBorder="1" applyAlignment="1" applyProtection="1">
      <alignment horizontal="right" vertical="center" indent="2"/>
    </xf>
    <xf numFmtId="0" fontId="16" fillId="0" borderId="0" xfId="0" applyFont="1" applyFill="1" applyBorder="1" applyAlignment="1" applyProtection="1">
      <alignment horizontal="right" vertical="center" indent="2"/>
    </xf>
    <xf numFmtId="0" fontId="26" fillId="0" borderId="0" xfId="0" applyFont="1" applyBorder="1" applyAlignment="1">
      <alignment horizontal="right" vertical="center" indent="1"/>
    </xf>
    <xf numFmtId="0" fontId="23" fillId="0" borderId="16" xfId="0" applyFont="1" applyFill="1" applyBorder="1" applyAlignment="1" applyProtection="1">
      <alignment horizontal="right" vertical="center" indent="1"/>
    </xf>
    <xf numFmtId="0" fontId="13" fillId="0" borderId="0" xfId="0" applyFont="1" applyFill="1" applyBorder="1" applyAlignment="1" applyProtection="1">
      <alignment horizontal="right" vertical="center"/>
    </xf>
    <xf numFmtId="165" fontId="15" fillId="0" borderId="0" xfId="1" applyNumberFormat="1" applyFont="1" applyFill="1" applyBorder="1" applyAlignment="1" applyProtection="1">
      <alignment vertical="center"/>
    </xf>
    <xf numFmtId="0" fontId="13" fillId="0" borderId="0" xfId="0" applyFont="1" applyFill="1" applyBorder="1" applyAlignment="1" applyProtection="1">
      <alignment horizontal="right" vertical="center" indent="1"/>
    </xf>
    <xf numFmtId="0" fontId="15" fillId="0" borderId="0" xfId="0" applyFont="1" applyAlignment="1" applyProtection="1">
      <alignment vertical="center"/>
    </xf>
    <xf numFmtId="165" fontId="15" fillId="0" borderId="0" xfId="1" applyNumberFormat="1" applyFont="1" applyAlignment="1" applyProtection="1">
      <alignment vertical="center"/>
    </xf>
    <xf numFmtId="0" fontId="16" fillId="0" borderId="0" xfId="0" applyFont="1" applyAlignment="1" applyProtection="1">
      <alignment vertical="center"/>
    </xf>
    <xf numFmtId="0" fontId="16" fillId="0" borderId="0" xfId="0" applyFont="1" applyFill="1" applyAlignment="1" applyProtection="1">
      <alignment vertical="center"/>
    </xf>
    <xf numFmtId="165" fontId="15" fillId="0" borderId="0" xfId="1" applyNumberFormat="1" applyFont="1" applyFill="1" applyAlignment="1" applyProtection="1">
      <alignment vertical="center"/>
    </xf>
    <xf numFmtId="0" fontId="15" fillId="0" borderId="0" xfId="0" applyFont="1" applyFill="1" applyAlignment="1">
      <alignment vertical="center"/>
    </xf>
    <xf numFmtId="165" fontId="22" fillId="0" borderId="0" xfId="1" applyNumberFormat="1" applyFont="1" applyFill="1" applyAlignment="1" applyProtection="1">
      <alignment vertical="center"/>
    </xf>
    <xf numFmtId="165" fontId="22" fillId="0" borderId="0" xfId="1" applyNumberFormat="1" applyFont="1" applyAlignment="1" applyProtection="1">
      <alignment vertical="center"/>
    </xf>
    <xf numFmtId="0" fontId="22" fillId="0" borderId="0" xfId="0" applyFont="1" applyAlignment="1" applyProtection="1">
      <alignment vertical="center"/>
    </xf>
    <xf numFmtId="0" fontId="0" fillId="0" borderId="0" xfId="0" applyAlignment="1">
      <alignment vertical="center" wrapText="1"/>
    </xf>
    <xf numFmtId="43" fontId="14" fillId="0" borderId="1" xfId="1" applyFont="1" applyFill="1" applyBorder="1" applyAlignment="1" applyProtection="1">
      <alignment horizontal="left" vertical="center"/>
    </xf>
    <xf numFmtId="43" fontId="15" fillId="0" borderId="1" xfId="1" applyFont="1" applyBorder="1" applyAlignment="1">
      <alignment vertical="center"/>
    </xf>
    <xf numFmtId="43" fontId="15" fillId="0" borderId="3" xfId="1" applyFont="1" applyFill="1" applyBorder="1" applyAlignment="1" applyProtection="1">
      <alignment vertical="center"/>
      <protection locked="0"/>
    </xf>
    <xf numFmtId="43" fontId="18" fillId="0" borderId="3" xfId="1" applyFont="1" applyFill="1" applyBorder="1" applyAlignment="1" applyProtection="1">
      <alignment vertical="center"/>
      <protection locked="0"/>
    </xf>
    <xf numFmtId="43" fontId="1" fillId="5" borderId="4" xfId="1" applyFont="1" applyFill="1" applyBorder="1" applyAlignment="1" applyProtection="1">
      <alignment vertical="center"/>
    </xf>
    <xf numFmtId="43" fontId="15" fillId="6" borderId="4" xfId="1" applyFont="1" applyFill="1" applyBorder="1" applyAlignment="1" applyProtection="1">
      <alignment vertical="center"/>
      <protection locked="0"/>
    </xf>
    <xf numFmtId="43" fontId="1" fillId="2" borderId="4" xfId="1" applyFont="1" applyFill="1" applyBorder="1" applyAlignment="1" applyProtection="1">
      <alignment vertical="center"/>
    </xf>
    <xf numFmtId="43" fontId="1" fillId="0" borderId="3" xfId="1" applyFont="1" applyFill="1" applyBorder="1" applyAlignment="1" applyProtection="1">
      <alignment vertical="center"/>
    </xf>
    <xf numFmtId="43" fontId="1" fillId="0" borderId="0" xfId="1" applyFont="1" applyFill="1" applyBorder="1" applyAlignment="1" applyProtection="1">
      <alignment vertical="center"/>
    </xf>
    <xf numFmtId="43" fontId="1" fillId="2" borderId="6" xfId="1" applyFont="1" applyFill="1" applyBorder="1" applyAlignment="1" applyProtection="1">
      <alignment horizontal="right" vertical="center"/>
    </xf>
    <xf numFmtId="43" fontId="1" fillId="0" borderId="6" xfId="1" applyFont="1" applyFill="1" applyBorder="1" applyAlignment="1" applyProtection="1">
      <alignment horizontal="right" vertical="center"/>
    </xf>
    <xf numFmtId="43" fontId="20" fillId="0" borderId="0" xfId="1" applyFont="1" applyBorder="1" applyAlignment="1" applyProtection="1">
      <alignment horizontal="center" vertical="top"/>
    </xf>
    <xf numFmtId="43" fontId="21" fillId="0" borderId="0" xfId="1" applyFont="1" applyBorder="1" applyAlignment="1" applyProtection="1">
      <alignment horizontal="center" vertical="top" wrapText="1"/>
    </xf>
    <xf numFmtId="43" fontId="22" fillId="0" borderId="0" xfId="1" applyFont="1" applyBorder="1" applyAlignment="1" applyProtection="1">
      <alignment horizontal="centerContinuous" vertical="center"/>
    </xf>
    <xf numFmtId="43" fontId="25" fillId="3" borderId="9" xfId="1" applyFont="1" applyFill="1" applyBorder="1" applyAlignment="1" applyProtection="1">
      <alignment vertical="center"/>
      <protection locked="0"/>
    </xf>
    <xf numFmtId="43" fontId="25" fillId="3" borderId="7" xfId="1" applyFont="1" applyFill="1" applyBorder="1" applyAlignment="1" applyProtection="1">
      <alignment vertical="center"/>
      <protection locked="0"/>
    </xf>
    <xf numFmtId="43" fontId="25" fillId="3" borderId="10" xfId="1" applyFont="1" applyFill="1" applyBorder="1" applyAlignment="1" applyProtection="1">
      <alignment vertical="center"/>
      <protection locked="0"/>
    </xf>
    <xf numFmtId="43" fontId="25" fillId="3" borderId="13" xfId="1" applyFont="1" applyFill="1" applyBorder="1" applyAlignment="1" applyProtection="1">
      <alignment vertical="center"/>
      <protection locked="0"/>
    </xf>
    <xf numFmtId="43" fontId="25" fillId="3" borderId="14" xfId="1" applyFont="1" applyFill="1" applyBorder="1" applyAlignment="1" applyProtection="1">
      <alignment vertical="center"/>
      <protection locked="0"/>
    </xf>
    <xf numFmtId="43" fontId="25" fillId="3" borderId="15" xfId="1" applyFont="1" applyFill="1" applyBorder="1" applyAlignment="1" applyProtection="1">
      <alignment vertical="center"/>
      <protection locked="0"/>
    </xf>
    <xf numFmtId="43" fontId="13" fillId="0" borderId="17" xfId="1" applyFont="1" applyFill="1" applyBorder="1" applyAlignment="1" applyProtection="1">
      <alignment horizontal="right" vertical="center"/>
    </xf>
    <xf numFmtId="43" fontId="13" fillId="0" borderId="18" xfId="1" applyFont="1" applyFill="1" applyBorder="1" applyAlignment="1" applyProtection="1">
      <alignment horizontal="right" vertical="center"/>
    </xf>
    <xf numFmtId="43" fontId="13" fillId="0" borderId="19" xfId="1" applyFont="1" applyFill="1" applyBorder="1" applyAlignment="1" applyProtection="1">
      <alignment horizontal="right" vertical="center"/>
    </xf>
    <xf numFmtId="43" fontId="15" fillId="6" borderId="11" xfId="1" applyFont="1" applyFill="1" applyBorder="1" applyAlignment="1" applyProtection="1">
      <alignment vertical="center"/>
    </xf>
    <xf numFmtId="43" fontId="1" fillId="3" borderId="12" xfId="1" applyFont="1" applyFill="1" applyBorder="1" applyAlignment="1" applyProtection="1">
      <alignment vertical="center"/>
    </xf>
    <xf numFmtId="43" fontId="23" fillId="3" borderId="6" xfId="1" applyFont="1" applyFill="1" applyBorder="1" applyAlignment="1" applyProtection="1">
      <alignment vertical="center"/>
    </xf>
    <xf numFmtId="43" fontId="1" fillId="3" borderId="6" xfId="1" applyFont="1" applyFill="1" applyBorder="1" applyAlignment="1" applyProtection="1">
      <alignment vertical="center"/>
    </xf>
    <xf numFmtId="43" fontId="14" fillId="0" borderId="20" xfId="1" applyFont="1" applyFill="1" applyBorder="1" applyAlignment="1" applyProtection="1">
      <alignment horizontal="right" vertical="center"/>
    </xf>
    <xf numFmtId="43" fontId="14" fillId="0" borderId="3" xfId="1" applyFont="1" applyFill="1" applyBorder="1" applyAlignment="1" applyProtection="1">
      <alignment horizontal="right" vertical="center"/>
    </xf>
    <xf numFmtId="0" fontId="9" fillId="7" borderId="3" xfId="0" applyFont="1" applyFill="1" applyBorder="1" applyAlignment="1" applyProtection="1">
      <alignment horizontal="left" vertical="center"/>
    </xf>
    <xf numFmtId="43" fontId="11" fillId="7" borderId="3" xfId="1" applyFont="1" applyFill="1" applyBorder="1" applyAlignment="1">
      <alignment vertical="center"/>
    </xf>
    <xf numFmtId="49" fontId="9" fillId="0" borderId="1" xfId="0" applyNumberFormat="1" applyFont="1" applyFill="1" applyBorder="1" applyAlignment="1" applyProtection="1">
      <alignment horizontal="left" vertical="center"/>
    </xf>
    <xf numFmtId="43" fontId="11" fillId="0" borderId="3" xfId="1" applyFont="1" applyFill="1" applyBorder="1" applyAlignment="1" applyProtection="1">
      <alignment vertical="center"/>
      <protection locked="0"/>
    </xf>
    <xf numFmtId="43" fontId="11" fillId="0" borderId="3" xfId="1" applyFont="1" applyFill="1" applyBorder="1" applyAlignment="1" applyProtection="1">
      <alignment vertical="center" wrapText="1"/>
      <protection locked="0"/>
    </xf>
    <xf numFmtId="43" fontId="11" fillId="0" borderId="4" xfId="1" applyFont="1" applyFill="1" applyBorder="1" applyAlignment="1" applyProtection="1">
      <alignment vertical="center" wrapText="1"/>
      <protection locked="0"/>
    </xf>
    <xf numFmtId="43" fontId="8" fillId="5" borderId="4" xfId="1" applyFont="1" applyFill="1" applyBorder="1" applyAlignment="1" applyProtection="1">
      <alignment vertical="center"/>
    </xf>
    <xf numFmtId="0" fontId="8" fillId="7" borderId="21" xfId="0" applyFont="1" applyFill="1" applyBorder="1" applyAlignment="1" applyProtection="1">
      <alignment horizontal="right" vertical="center" indent="1"/>
    </xf>
    <xf numFmtId="43" fontId="8" fillId="7" borderId="3" xfId="1" applyFont="1" applyFill="1" applyBorder="1" applyAlignment="1" applyProtection="1">
      <alignment vertical="center"/>
    </xf>
    <xf numFmtId="0" fontId="13" fillId="0" borderId="0" xfId="0" applyFont="1" applyFill="1" applyBorder="1" applyAlignment="1" applyProtection="1">
      <alignment horizontal="right" vertical="center" indent="1"/>
    </xf>
    <xf numFmtId="0" fontId="1" fillId="0" borderId="5" xfId="0" applyFont="1" applyFill="1" applyBorder="1" applyAlignment="1" applyProtection="1">
      <alignment horizontal="center" vertical="center" wrapText="1"/>
    </xf>
    <xf numFmtId="0" fontId="16" fillId="0" borderId="0" xfId="0" applyFont="1" applyFill="1" applyAlignment="1" applyProtection="1">
      <alignment horizontal="left" vertical="center" wrapText="1"/>
    </xf>
    <xf numFmtId="0" fontId="8" fillId="0" borderId="5" xfId="0" applyFont="1" applyFill="1" applyBorder="1" applyAlignment="1" applyProtection="1">
      <alignment horizontal="center" vertical="center" wrapText="1"/>
    </xf>
  </cellXfs>
  <cellStyles count="2">
    <cellStyle name="Migliaia" xfId="1" builtinId="3"/>
    <cellStyle name="Normale" xfId="0" builtinId="0"/>
  </cellStyles>
  <dxfs count="0"/>
  <tableStyles count="0" defaultTableStyle="TableStyleMedium9" defaultPivotStyle="PivotStyleLight16"/>
  <colors>
    <mruColors>
      <color rgb="FF0000FF"/>
      <color rgb="FFFFFF66"/>
      <color rgb="FF99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23</xdr:col>
      <xdr:colOff>247650</xdr:colOff>
      <xdr:row>41</xdr:row>
      <xdr:rowOff>47625</xdr:rowOff>
    </xdr:to>
    <xdr:sp macro="" textlink="">
      <xdr:nvSpPr>
        <xdr:cNvPr id="2" name="CasellaDiTesto 1"/>
        <xdr:cNvSpPr txBox="1"/>
      </xdr:nvSpPr>
      <xdr:spPr>
        <a:xfrm>
          <a:off x="0" y="9525"/>
          <a:ext cx="14411325" cy="784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1400" b="1" u="sng">
              <a:solidFill>
                <a:schemeClr val="dk1"/>
              </a:solidFill>
              <a:effectLst/>
              <a:latin typeface="Calibri Light" panose="020F0302020204030204" pitchFamily="34" charset="0"/>
              <a:ea typeface="+mn-ea"/>
              <a:cs typeface="+mn-cs"/>
            </a:rPr>
            <a:t>NOTA METODOLOGICA</a:t>
          </a:r>
          <a:endParaRPr lang="it-IT" sz="1400" b="1">
            <a:solidFill>
              <a:schemeClr val="dk1"/>
            </a:solidFill>
            <a:effectLst/>
            <a:latin typeface="Calibri Light" panose="020F0302020204030204" pitchFamily="34" charset="0"/>
            <a:ea typeface="+mn-ea"/>
            <a:cs typeface="+mn-cs"/>
          </a:endParaRPr>
        </a:p>
        <a:p>
          <a:pPr algn="ctr"/>
          <a:r>
            <a:rPr lang="it-IT" sz="1400" b="1">
              <a:solidFill>
                <a:schemeClr val="dk1"/>
              </a:solidFill>
              <a:effectLst/>
              <a:latin typeface="Calibri Light" panose="020F0302020204030204" pitchFamily="34" charset="0"/>
              <a:ea typeface="+mn-ea"/>
              <a:cs typeface="+mn-cs"/>
            </a:rPr>
            <a:t>Foglio excel per la gestione delle risorse decentrate del fondo per la contrattazione integrativa del comparto Regioni ed Autonomie locali</a:t>
          </a:r>
        </a:p>
        <a:p>
          <a:pPr algn="ctr"/>
          <a:endParaRPr lang="it-IT" sz="1300">
            <a:solidFill>
              <a:schemeClr val="dk1"/>
            </a:solidFill>
            <a:effectLst/>
            <a:latin typeface="Calibri Light" panose="020F0302020204030204" pitchFamily="34" charset="0"/>
            <a:ea typeface="+mn-ea"/>
            <a:cs typeface="+mn-cs"/>
          </a:endParaRPr>
        </a:p>
        <a:p>
          <a:r>
            <a:rPr lang="it-IT" sz="1300">
              <a:solidFill>
                <a:schemeClr val="dk1"/>
              </a:solidFill>
              <a:effectLst/>
              <a:latin typeface="Calibri Light" panose="020F0302020204030204" pitchFamily="34" charset="0"/>
              <a:ea typeface="+mn-ea"/>
              <a:cs typeface="+mn-cs"/>
            </a:rPr>
            <a:t>Il foglio excel per la gestione delle risorse decentrate è stato predisposto dall'Agenzia con l'intento di supportare l'attività di costituzione e destinazione del fondo per la contrattazione integrativa. Pur tenendo conto di alcuni orientamenti condivisi con la Ragioneria generale dello Stato, esso non può essere considerato fonte ufficiale di interpretazione delle norme di legge né tanto meno "strumento" cui gli enti devono obbligatoriamente conformarsi. Pertanto, ciascun ente potrà apportarvi modifiche ed integrazioni in funzione delle proprie esigenze, come pure, far pervenire suggerimenti operativi per il suo miglioramento.</a:t>
          </a:r>
        </a:p>
        <a:p>
          <a:r>
            <a:rPr lang="it-IT" sz="1300">
              <a:solidFill>
                <a:schemeClr val="dk1"/>
              </a:solidFill>
              <a:effectLst/>
              <a:latin typeface="Calibri Light" panose="020F0302020204030204" pitchFamily="34" charset="0"/>
              <a:ea typeface="+mn-ea"/>
              <a:cs typeface="+mn-cs"/>
            </a:rPr>
            <a:t>Al fine di orientarne l’utilizzo e di fornire comunque il necessario supporto su una tematica - quella della gestione delle risorse decentrate - che ha assunto aspetti di notevole complessità (anche a causa della sovrapposizione tra norme di legge sopravvenute e disciplina contrattuale), si ritiene utile sintetizzare alcuni chiarimenti forniti agli enti che ci hanno rivolto quesiti sull’utilizzo dello strumento</a:t>
          </a:r>
          <a:r>
            <a:rPr lang="it-IT" sz="1300" baseline="30000">
              <a:solidFill>
                <a:schemeClr val="dk1"/>
              </a:solidFill>
              <a:effectLst/>
              <a:latin typeface="Calibri Light" panose="020F0302020204030204" pitchFamily="34" charset="0"/>
              <a:ea typeface="+mn-ea"/>
              <a:cs typeface="+mn-cs"/>
            </a:rPr>
            <a:t>1</a:t>
          </a:r>
          <a:r>
            <a:rPr lang="it-IT" sz="1300">
              <a:solidFill>
                <a:schemeClr val="dk1"/>
              </a:solidFill>
              <a:effectLst/>
              <a:latin typeface="Calibri Light" panose="020F0302020204030204" pitchFamily="34" charset="0"/>
              <a:ea typeface="+mn-ea"/>
              <a:cs typeface="+mn-cs"/>
            </a:rPr>
            <a:t>.</a:t>
          </a:r>
        </a:p>
        <a:p>
          <a:endParaRPr lang="it-IT" sz="1300">
            <a:solidFill>
              <a:schemeClr val="dk1"/>
            </a:solidFill>
            <a:effectLst/>
            <a:latin typeface="Calibri Light" panose="020F0302020204030204" pitchFamily="34" charset="0"/>
            <a:ea typeface="+mn-ea"/>
            <a:cs typeface="+mn-cs"/>
          </a:endParaRPr>
        </a:p>
        <a:p>
          <a:r>
            <a:rPr lang="it-IT" sz="1300" b="1">
              <a:solidFill>
                <a:schemeClr val="dk1"/>
              </a:solidFill>
              <a:effectLst/>
              <a:latin typeface="Calibri Light" panose="020F0302020204030204" pitchFamily="34" charset="0"/>
              <a:ea typeface="+mn-ea"/>
              <a:cs typeface="+mn-cs"/>
            </a:rPr>
            <a:t>Metodo per quantificare la riduzione delle risorse decentrate, prevista nella seconda parte dell’art. 9, comma 2-bis, del D.L. n. 78/2010: base di calcolo cui applicare la percentuale di riduzione</a:t>
          </a:r>
          <a:endParaRPr lang="it-IT" sz="1300">
            <a:solidFill>
              <a:schemeClr val="dk1"/>
            </a:solidFill>
            <a:effectLst/>
            <a:latin typeface="Calibri Light" panose="020F0302020204030204" pitchFamily="34" charset="0"/>
            <a:ea typeface="+mn-ea"/>
            <a:cs typeface="+mn-cs"/>
          </a:endParaRPr>
        </a:p>
        <a:p>
          <a:r>
            <a:rPr lang="it-IT" sz="1300">
              <a:solidFill>
                <a:schemeClr val="dk1"/>
              </a:solidFill>
              <a:effectLst/>
              <a:latin typeface="Calibri Light" panose="020F0302020204030204" pitchFamily="34" charset="0"/>
              <a:ea typeface="+mn-ea"/>
              <a:cs typeface="+mn-cs"/>
            </a:rPr>
            <a:t>Sulla base di un’interpretazione della normativa condivisa con la Ragioneria Generale dello Stato, è stata indicata come praticabile l’opzione di operare la stessa sul limite coincidente con l’importo delle Risorse decentrate certificato nell’anno 2010. Tale metodo di riduzione, come già precisato, garantisce comunque il principio di invarianza della spesa e di riduzione della medesima in caso di contrazione del personale e mantiene un allineamento tra percentuale di riduzione delle consistenze di personale (calcolata di anno in anno sulla base della riduzione registrata rispetto al 2010) e percentuale di riduzione delle risorse (da calcolarsi con riferimento al medesimo anno base 2010).</a:t>
          </a:r>
        </a:p>
        <a:p>
          <a:r>
            <a:rPr lang="it-IT" sz="1300">
              <a:solidFill>
                <a:schemeClr val="dk1"/>
              </a:solidFill>
              <a:effectLst/>
              <a:latin typeface="Calibri Light" panose="020F0302020204030204" pitchFamily="34" charset="0"/>
              <a:ea typeface="+mn-ea"/>
              <a:cs typeface="+mn-cs"/>
            </a:rPr>
            <a:t>Occorre tuttavia far presente, che tale opzione va valutata con grande cautela e prudenza, in presenza di particolari situazioni idonee a determinare applicazioni non coerenti con le finalità perseguite dalla disciplina legislativa. Si richiama in particolare la situazione di un eccessivo ed anomalo sovradimensionamento dell’importo delle risorse decentrate relative all’anno 2010 - in quanto calcolate in modo non completamente rispettoso delle norme di legge o delle regole contrattuali - evidenziatasi a seguito di autonome e successive valutazioni del singolo ente o di eventuali verifiche ispettive intervenute presso il medesimo.</a:t>
          </a:r>
        </a:p>
        <a:p>
          <a:r>
            <a:rPr lang="it-IT" sz="1300">
              <a:solidFill>
                <a:schemeClr val="dk1"/>
              </a:solidFill>
              <a:effectLst/>
              <a:latin typeface="Calibri Light" panose="020F0302020204030204" pitchFamily="34" charset="0"/>
              <a:ea typeface="+mn-ea"/>
              <a:cs typeface="+mn-cs"/>
            </a:rPr>
            <a:t>Su tale tematica, si fa altresì rinvio alle precisazioni fornite dalla Ragioneria Generale dello Stato nella recente circolare n. 15 del 30 aprile 2014 per la rilevazione del Conto annuale 2013, con riferimento alle modalità con cui viene effettuato il monitoraggio della contrattazione integrativa (pagg. 136-137).</a:t>
          </a:r>
        </a:p>
        <a:p>
          <a:endParaRPr lang="it-IT" sz="1300">
            <a:solidFill>
              <a:schemeClr val="dk1"/>
            </a:solidFill>
            <a:effectLst/>
            <a:latin typeface="Calibri Light" panose="020F0302020204030204" pitchFamily="34" charset="0"/>
            <a:ea typeface="+mn-ea"/>
            <a:cs typeface="+mn-cs"/>
          </a:endParaRPr>
        </a:p>
        <a:p>
          <a:r>
            <a:rPr lang="it-IT" sz="1300">
              <a:solidFill>
                <a:schemeClr val="dk1"/>
              </a:solidFill>
              <a:effectLst/>
              <a:latin typeface="Calibri Light" panose="020F0302020204030204" pitchFamily="34" charset="0"/>
              <a:ea typeface="+mn-ea"/>
              <a:cs typeface="+mn-cs"/>
            </a:rPr>
            <a:t> </a:t>
          </a:r>
        </a:p>
        <a:p>
          <a:r>
            <a:rPr lang="it-IT" sz="1300" b="1">
              <a:solidFill>
                <a:schemeClr val="dk1"/>
              </a:solidFill>
              <a:effectLst/>
              <a:latin typeface="Calibri Light" panose="020F0302020204030204" pitchFamily="34" charset="0"/>
              <a:ea typeface="+mn-ea"/>
              <a:cs typeface="+mn-cs"/>
            </a:rPr>
            <a:t>Metodo per quantificare la riduzione delle risorse decentrate, prevista nella seconda parte dell’art. 9, comma 2-bis, del D.L. n. 78/2010: come calcolare le consistenze di personale dell’anno da porre a raffronto, ai fini della riduzione, con le consistenze dell’anno 2010</a:t>
          </a:r>
          <a:endParaRPr lang="it-IT" sz="1300">
            <a:solidFill>
              <a:schemeClr val="dk1"/>
            </a:solidFill>
            <a:effectLst/>
            <a:latin typeface="Calibri Light" panose="020F0302020204030204" pitchFamily="34" charset="0"/>
            <a:ea typeface="+mn-ea"/>
            <a:cs typeface="+mn-cs"/>
          </a:endParaRPr>
        </a:p>
        <a:p>
          <a:r>
            <a:rPr lang="it-IT" sz="1300">
              <a:solidFill>
                <a:schemeClr val="dk1"/>
              </a:solidFill>
              <a:effectLst/>
              <a:latin typeface="Calibri Light" panose="020F0302020204030204" pitchFamily="34" charset="0"/>
              <a:ea typeface="+mn-ea"/>
              <a:cs typeface="+mn-cs"/>
            </a:rPr>
            <a:t>Al riguardo si ribadisce che, pur potendosi ipotizzare in astratto diversi metodi di calcolo della consistenza di personale relativa a ciascun anno (ad esempio, uno per tutti, il metodo della media delle consistenze di personale riscontrate in ciascun mese), la Ragioneria generale dello Stato, soggetto istituzionalmente competente a rilasciare interpretazioni sulla disposizione di legge di cui si tratta, ha fornito le proprie indicazioni, individuando nella Circolare n. 12 del 15 aprile 2011 il metodo della semisomma quale il più idoneo a quantificare la percentuale di variazione della consistenza di personale: “... </a:t>
          </a:r>
          <a:r>
            <a:rPr lang="it-IT" sz="1300" i="1">
              <a:solidFill>
                <a:schemeClr val="dk1"/>
              </a:solidFill>
              <a:effectLst/>
              <a:latin typeface="Calibri Light" panose="020F0302020204030204" pitchFamily="34" charset="0"/>
              <a:ea typeface="+mn-ea"/>
              <a:cs typeface="+mn-cs"/>
            </a:rPr>
            <a:t>confronto tra il valore medio dei presenti nell'anno di riferimento rispetto al valore medio relativo all'anno 2010, intendendosi per valore medio la semisomma (media aritmetica) dei presenti, rispettivamente, al 1° gennaio e al 31 dicembre di ciascun anno</a:t>
          </a:r>
          <a:r>
            <a:rPr lang="it-IT" sz="1300">
              <a:solidFill>
                <a:schemeClr val="dk1"/>
              </a:solidFill>
              <a:effectLst/>
              <a:latin typeface="Calibri Light" panose="020F0302020204030204" pitchFamily="34" charset="0"/>
              <a:ea typeface="+mn-ea"/>
              <a:cs typeface="+mn-cs"/>
            </a:rPr>
            <a:t>”.</a:t>
          </a:r>
        </a:p>
        <a:p>
          <a:r>
            <a:rPr lang="it-IT" sz="1300">
              <a:solidFill>
                <a:schemeClr val="dk1"/>
              </a:solidFill>
              <a:effectLst/>
              <a:latin typeface="Calibri Light" panose="020F0302020204030204" pitchFamily="34" charset="0"/>
              <a:ea typeface="+mn-ea"/>
              <a:cs typeface="+mn-cs"/>
            </a:rPr>
            <a:t>Un’ulteriore problematica sul medesimo tema concerne inoltre le difficoltà, da taluni sollevate, di calcolare la consistenza di personale per l’anno in corso, tenuto conto che le Risorse decentrate sono quantificate a inizio anno, mentre il dato al 31/12 sulla consistenza di personale (uno dei due termini della semisomma) non è ancora noto.</a:t>
          </a:r>
        </a:p>
        <a:p>
          <a:r>
            <a:rPr lang="it-IT" sz="1300">
              <a:solidFill>
                <a:schemeClr val="dk1"/>
              </a:solidFill>
              <a:effectLst/>
              <a:latin typeface="Calibri Light" panose="020F0302020204030204" pitchFamily="34" charset="0"/>
              <a:ea typeface="+mn-ea"/>
              <a:cs typeface="+mn-cs"/>
            </a:rPr>
            <a:t>Al riguardo, si osserva che è pur vero che, in corso d’anno, non si ha la certezza del dato della consistenza di personale al 31/12, ma si dispone comunque di strumenti previsionali (piano fabbisogni di personale) che dovrebbero consentirne una ragionevole previsione. Inoltre, qualora la previsione si discosti da quanto effettivamente si verifica a consuntivo, è sempre possibile effettuare conguagli e compensazioni con il fondo dell'anno successivo.</a:t>
          </a:r>
        </a:p>
        <a:p>
          <a:endParaRPr lang="it-IT" sz="1300">
            <a:solidFill>
              <a:schemeClr val="dk1"/>
            </a:solidFill>
            <a:effectLst/>
            <a:latin typeface="Calibri Light" panose="020F0302020204030204" pitchFamily="34" charset="0"/>
            <a:ea typeface="+mn-ea"/>
            <a:cs typeface="+mn-cs"/>
          </a:endParaRPr>
        </a:p>
        <a:p>
          <a:r>
            <a:rPr lang="it-IT" sz="1000" baseline="30000">
              <a:solidFill>
                <a:schemeClr val="dk1"/>
              </a:solidFill>
              <a:effectLst/>
              <a:latin typeface="Calibri Light" panose="020F0302020204030204" pitchFamily="34" charset="0"/>
              <a:ea typeface="+mn-ea"/>
              <a:cs typeface="+mn-cs"/>
            </a:rPr>
            <a:t>1</a:t>
          </a:r>
          <a:r>
            <a:rPr lang="it-IT" sz="1000">
              <a:solidFill>
                <a:schemeClr val="dk1"/>
              </a:solidFill>
              <a:effectLst/>
              <a:latin typeface="Calibri Light" panose="020F0302020204030204" pitchFamily="34" charset="0"/>
              <a:ea typeface="+mn-ea"/>
              <a:cs typeface="+mn-cs"/>
            </a:rPr>
            <a:t>I chiarimenti concernenti l'interpretazione delle norme di legge sono stati condivisi con Rgs con le note prot. nn. 5401/2013 e 7542/2014, i cui contenuti sono sintetizzati nella presente nota.</a:t>
          </a:r>
        </a:p>
        <a:p>
          <a:endParaRPr lang="it-IT" sz="10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Y24" sqref="Y24"/>
    </sheetView>
  </sheetViews>
  <sheetFormatPr defaultRowHeight="15" x14ac:dyDescent="0.25"/>
  <cols>
    <col min="1" max="1" width="11.28515625" customWidth="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75"/>
  <sheetViews>
    <sheetView showGridLines="0" zoomScale="115" zoomScaleNormal="115" workbookViewId="0">
      <pane ySplit="2" topLeftCell="A30" activePane="bottomLeft" state="frozenSplit"/>
      <selection pane="bottomLeft" activeCell="H46" sqref="H46"/>
    </sheetView>
  </sheetViews>
  <sheetFormatPr defaultRowHeight="15" x14ac:dyDescent="0.25"/>
  <cols>
    <col min="1" max="1" width="3.7109375" style="1" customWidth="1"/>
    <col min="2" max="2" width="109.140625" style="2" customWidth="1"/>
    <col min="3" max="5" width="15.85546875" style="4" customWidth="1"/>
    <col min="6" max="6" width="9.140625" style="1"/>
    <col min="7" max="7" width="12" style="1" bestFit="1" customWidth="1"/>
    <col min="8" max="16384" width="9.140625" style="1"/>
  </cols>
  <sheetData>
    <row r="1" spans="2:11" ht="44.25" customHeight="1" x14ac:dyDescent="0.25">
      <c r="B1" s="91" t="s">
        <v>37</v>
      </c>
      <c r="C1" s="91"/>
      <c r="D1" s="91"/>
      <c r="E1" s="91"/>
    </row>
    <row r="2" spans="2:11" ht="18" x14ac:dyDescent="0.25">
      <c r="B2" s="19" t="s">
        <v>0</v>
      </c>
      <c r="C2" s="20">
        <v>2010</v>
      </c>
      <c r="D2" s="20">
        <v>2014</v>
      </c>
      <c r="E2" s="20">
        <v>2015</v>
      </c>
    </row>
    <row r="3" spans="2:11" ht="18.75" x14ac:dyDescent="0.25">
      <c r="B3" s="21" t="s">
        <v>6</v>
      </c>
      <c r="C3" s="52"/>
      <c r="D3" s="53"/>
      <c r="E3" s="53"/>
    </row>
    <row r="4" spans="2:11" ht="42.75" customHeight="1" x14ac:dyDescent="0.25">
      <c r="B4" s="24" t="s">
        <v>47</v>
      </c>
      <c r="C4" s="54">
        <v>8149.62</v>
      </c>
      <c r="D4" s="54">
        <v>8149.62</v>
      </c>
      <c r="E4" s="54">
        <v>8149.62</v>
      </c>
    </row>
    <row r="5" spans="2:11" ht="93.75" x14ac:dyDescent="0.25">
      <c r="B5" s="23" t="s">
        <v>48</v>
      </c>
      <c r="C5" s="54">
        <v>1022.91</v>
      </c>
      <c r="D5" s="54">
        <v>1022.91</v>
      </c>
      <c r="E5" s="54">
        <v>1022.91</v>
      </c>
      <c r="H5" s="3"/>
      <c r="I5" s="3"/>
      <c r="J5" s="3"/>
      <c r="K5" s="3"/>
    </row>
    <row r="6" spans="2:11" ht="75" x14ac:dyDescent="0.25">
      <c r="B6" s="24" t="s">
        <v>49</v>
      </c>
      <c r="C6" s="54">
        <v>594.69000000000005</v>
      </c>
      <c r="D6" s="54">
        <v>594.69000000000005</v>
      </c>
      <c r="E6" s="54">
        <v>594.69000000000005</v>
      </c>
      <c r="H6" s="3"/>
      <c r="I6" s="3"/>
      <c r="J6" s="3"/>
    </row>
    <row r="7" spans="2:11" ht="112.5" x14ac:dyDescent="0.25">
      <c r="B7" s="24" t="s">
        <v>50</v>
      </c>
      <c r="C7" s="54">
        <v>479.43</v>
      </c>
      <c r="D7" s="54">
        <v>479.43</v>
      </c>
      <c r="E7" s="54">
        <v>479.43</v>
      </c>
      <c r="H7" s="3"/>
      <c r="I7" s="3"/>
      <c r="J7" s="3"/>
    </row>
    <row r="8" spans="2:11" ht="75" x14ac:dyDescent="0.25">
      <c r="B8" s="24" t="s">
        <v>51</v>
      </c>
      <c r="C8" s="54">
        <v>3427.2</v>
      </c>
      <c r="D8" s="54">
        <v>3427.2</v>
      </c>
      <c r="E8" s="54">
        <v>3427.2</v>
      </c>
      <c r="H8" s="3"/>
      <c r="I8" s="3"/>
      <c r="J8" s="3"/>
    </row>
    <row r="9" spans="2:11" ht="75" x14ac:dyDescent="0.25">
      <c r="B9" s="24" t="s">
        <v>52</v>
      </c>
      <c r="C9" s="54">
        <v>502.81</v>
      </c>
      <c r="D9" s="54">
        <v>502.81</v>
      </c>
      <c r="E9" s="54">
        <v>502.81</v>
      </c>
    </row>
    <row r="10" spans="2:11" ht="75" x14ac:dyDescent="0.25">
      <c r="B10" s="24" t="s">
        <v>53</v>
      </c>
      <c r="C10" s="54">
        <v>50.08</v>
      </c>
      <c r="D10" s="54">
        <v>50.08</v>
      </c>
      <c r="E10" s="54">
        <v>50.08</v>
      </c>
    </row>
    <row r="11" spans="2:11" ht="93" x14ac:dyDescent="0.25">
      <c r="B11" s="24" t="s">
        <v>54</v>
      </c>
      <c r="C11" s="54">
        <v>-271.13</v>
      </c>
      <c r="D11" s="54">
        <v>-271.13</v>
      </c>
      <c r="E11" s="54">
        <v>-271.13</v>
      </c>
    </row>
    <row r="12" spans="2:11" ht="75" x14ac:dyDescent="0.25">
      <c r="B12" s="24" t="s">
        <v>55</v>
      </c>
      <c r="C12" s="54">
        <v>1229.1600000000001</v>
      </c>
      <c r="D12" s="54">
        <v>1229.1600000000001</v>
      </c>
      <c r="E12" s="54">
        <v>1229.1600000000001</v>
      </c>
    </row>
    <row r="13" spans="2:11" ht="56.25" x14ac:dyDescent="0.25">
      <c r="B13" s="24" t="s">
        <v>56</v>
      </c>
      <c r="C13" s="54">
        <v>3069.11</v>
      </c>
      <c r="D13" s="54">
        <v>3069.11</v>
      </c>
      <c r="E13" s="54">
        <v>3069.11</v>
      </c>
    </row>
    <row r="14" spans="2:11" ht="112.5" x14ac:dyDescent="0.25">
      <c r="B14" s="24" t="s">
        <v>57</v>
      </c>
      <c r="C14" s="54">
        <v>571.05999999999995</v>
      </c>
      <c r="D14" s="54">
        <v>571.05999999999995</v>
      </c>
      <c r="E14" s="54">
        <v>571.05999999999995</v>
      </c>
    </row>
    <row r="15" spans="2:11" ht="93.75" x14ac:dyDescent="0.25">
      <c r="B15" s="24" t="s">
        <v>58</v>
      </c>
      <c r="C15" s="54">
        <v>716.47</v>
      </c>
      <c r="D15" s="54">
        <v>716.47</v>
      </c>
      <c r="E15" s="54">
        <v>716.47</v>
      </c>
    </row>
    <row r="16" spans="2:11" ht="18.75" x14ac:dyDescent="0.25">
      <c r="B16" s="25" t="s">
        <v>15</v>
      </c>
      <c r="C16" s="26">
        <f>SUM(C4:C15)</f>
        <v>19541.410000000003</v>
      </c>
      <c r="D16" s="26">
        <f>SUM(D4:D15)</f>
        <v>19541.410000000003</v>
      </c>
      <c r="E16" s="26">
        <f>SUM(E4:E15)</f>
        <v>19541.410000000003</v>
      </c>
    </row>
    <row r="17" spans="2:5" ht="18.75" x14ac:dyDescent="0.25">
      <c r="B17" s="21" t="s">
        <v>10</v>
      </c>
      <c r="C17" s="52"/>
      <c r="D17" s="52"/>
      <c r="E17" s="52"/>
    </row>
    <row r="18" spans="2:5" ht="21.75" x14ac:dyDescent="0.25">
      <c r="B18" s="22" t="s">
        <v>59</v>
      </c>
      <c r="C18" s="54">
        <v>0</v>
      </c>
      <c r="D18" s="54">
        <v>0</v>
      </c>
      <c r="E18" s="54">
        <v>0</v>
      </c>
    </row>
    <row r="19" spans="2:5" ht="18.75" x14ac:dyDescent="0.25">
      <c r="B19" s="22" t="s">
        <v>60</v>
      </c>
      <c r="C19" s="54">
        <v>0</v>
      </c>
      <c r="D19" s="54">
        <v>0</v>
      </c>
      <c r="E19" s="54">
        <v>0</v>
      </c>
    </row>
    <row r="20" spans="2:5" ht="21.75" x14ac:dyDescent="0.25">
      <c r="B20" s="22" t="s">
        <v>61</v>
      </c>
      <c r="C20" s="54"/>
      <c r="D20" s="54"/>
      <c r="E20" s="54">
        <v>0</v>
      </c>
    </row>
    <row r="21" spans="2:5" ht="18.75" x14ac:dyDescent="0.25">
      <c r="B21" s="22" t="s">
        <v>62</v>
      </c>
      <c r="C21" s="54">
        <v>0</v>
      </c>
      <c r="D21" s="54">
        <v>0</v>
      </c>
      <c r="E21" s="54">
        <v>0</v>
      </c>
    </row>
    <row r="22" spans="2:5" ht="18.75" x14ac:dyDescent="0.25">
      <c r="B22" s="22" t="s">
        <v>63</v>
      </c>
      <c r="C22" s="54">
        <v>0</v>
      </c>
      <c r="D22" s="54">
        <v>0</v>
      </c>
      <c r="E22" s="54">
        <v>0</v>
      </c>
    </row>
    <row r="23" spans="2:5" ht="18.75" x14ac:dyDescent="0.25">
      <c r="B23" s="22" t="s">
        <v>64</v>
      </c>
      <c r="C23" s="54">
        <v>0</v>
      </c>
      <c r="D23" s="54">
        <v>0</v>
      </c>
      <c r="E23" s="54">
        <v>0</v>
      </c>
    </row>
    <row r="24" spans="2:5" ht="18.75" x14ac:dyDescent="0.25">
      <c r="B24" s="22" t="s">
        <v>65</v>
      </c>
      <c r="C24" s="54">
        <v>0</v>
      </c>
      <c r="D24" s="54">
        <v>0</v>
      </c>
      <c r="E24" s="54">
        <v>0</v>
      </c>
    </row>
    <row r="25" spans="2:5" ht="21.75" x14ac:dyDescent="0.25">
      <c r="B25" s="22" t="s">
        <v>66</v>
      </c>
      <c r="C25" s="54">
        <v>0</v>
      </c>
      <c r="D25" s="54">
        <v>0</v>
      </c>
      <c r="E25" s="54">
        <v>0</v>
      </c>
    </row>
    <row r="26" spans="2:5" ht="18" x14ac:dyDescent="0.25">
      <c r="B26" s="27" t="s">
        <v>29</v>
      </c>
      <c r="C26" s="55">
        <v>0</v>
      </c>
      <c r="D26" s="55">
        <v>0</v>
      </c>
      <c r="E26" s="55">
        <v>0</v>
      </c>
    </row>
    <row r="27" spans="2:5" ht="18.75" x14ac:dyDescent="0.25">
      <c r="B27" s="28" t="s">
        <v>11</v>
      </c>
      <c r="C27" s="56">
        <f>SUM(C18:C25)-C26</f>
        <v>0</v>
      </c>
      <c r="D27" s="56">
        <f>SUM(D18:D25)-D26</f>
        <v>0</v>
      </c>
      <c r="E27" s="56">
        <f>SUM(E18:E25)-E26</f>
        <v>0</v>
      </c>
    </row>
    <row r="28" spans="2:5" ht="18.75" x14ac:dyDescent="0.25">
      <c r="B28" s="21" t="s">
        <v>12</v>
      </c>
      <c r="C28" s="52"/>
      <c r="D28" s="52"/>
      <c r="E28" s="52"/>
    </row>
    <row r="29" spans="2:5" ht="18.75" x14ac:dyDescent="0.25">
      <c r="B29" s="24" t="s">
        <v>67</v>
      </c>
      <c r="C29" s="54">
        <v>0</v>
      </c>
      <c r="D29" s="54">
        <v>362.69</v>
      </c>
      <c r="E29" s="54">
        <v>0</v>
      </c>
    </row>
    <row r="30" spans="2:5" ht="37.5" x14ac:dyDescent="0.25">
      <c r="B30" s="24" t="s">
        <v>68</v>
      </c>
      <c r="C30" s="54">
        <v>118.68</v>
      </c>
      <c r="D30" s="54">
        <v>295.3</v>
      </c>
      <c r="E30" s="54">
        <v>8.0500000000000007</v>
      </c>
    </row>
    <row r="31" spans="2:5" ht="37.5" x14ac:dyDescent="0.25">
      <c r="B31" s="24" t="s">
        <v>69</v>
      </c>
      <c r="C31" s="54">
        <v>388.41</v>
      </c>
      <c r="D31" s="54">
        <v>1497.13</v>
      </c>
      <c r="E31" s="54">
        <v>0</v>
      </c>
    </row>
    <row r="32" spans="2:5" ht="39.75" x14ac:dyDescent="0.25">
      <c r="B32" s="24" t="s">
        <v>70</v>
      </c>
      <c r="C32" s="54">
        <v>0</v>
      </c>
      <c r="D32" s="54">
        <v>0</v>
      </c>
      <c r="E32" s="54">
        <v>0</v>
      </c>
    </row>
    <row r="33" spans="2:6" ht="40.5" x14ac:dyDescent="0.25">
      <c r="B33" s="24" t="s">
        <v>71</v>
      </c>
      <c r="C33" s="54">
        <v>0</v>
      </c>
      <c r="D33" s="54">
        <v>0</v>
      </c>
      <c r="E33" s="54">
        <v>0</v>
      </c>
    </row>
    <row r="34" spans="2:6" ht="37.5" x14ac:dyDescent="0.25">
      <c r="B34" s="24" t="s">
        <v>72</v>
      </c>
      <c r="C34" s="57"/>
      <c r="D34" s="54">
        <v>0</v>
      </c>
      <c r="E34" s="54">
        <v>0</v>
      </c>
    </row>
    <row r="35" spans="2:6" ht="18.75" x14ac:dyDescent="0.25">
      <c r="B35" s="29" t="s">
        <v>13</v>
      </c>
      <c r="C35" s="56">
        <f>SUM(C29:C33)</f>
        <v>507.09000000000003</v>
      </c>
      <c r="D35" s="56">
        <f>SUM(D29:D34)</f>
        <v>2155.12</v>
      </c>
      <c r="E35" s="56">
        <f>SUM(E29:E34)</f>
        <v>8.0500000000000007</v>
      </c>
    </row>
    <row r="36" spans="2:6" ht="18.75" x14ac:dyDescent="0.25">
      <c r="B36" s="30" t="s">
        <v>14</v>
      </c>
      <c r="C36" s="58">
        <f>+C35+C27</f>
        <v>507.09000000000003</v>
      </c>
      <c r="D36" s="58">
        <f>+D35+D27</f>
        <v>2155.12</v>
      </c>
      <c r="E36" s="58">
        <f>+E35+E27</f>
        <v>8.0500000000000007</v>
      </c>
    </row>
    <row r="37" spans="2:6" ht="21.75" x14ac:dyDescent="0.25">
      <c r="B37" s="31" t="s">
        <v>73</v>
      </c>
      <c r="C37" s="59">
        <f>+C36+C16</f>
        <v>20048.500000000004</v>
      </c>
      <c r="D37" s="59">
        <f>+D36+D16</f>
        <v>21696.530000000002</v>
      </c>
      <c r="E37" s="59">
        <f>+E36+E16</f>
        <v>19549.460000000003</v>
      </c>
    </row>
    <row r="38" spans="2:6" ht="18.75" thickBot="1" x14ac:dyDescent="0.3">
      <c r="B38" s="32"/>
      <c r="C38" s="60"/>
      <c r="D38" s="60"/>
      <c r="E38" s="60"/>
    </row>
    <row r="39" spans="2:6" ht="22.5" thickBot="1" x14ac:dyDescent="0.3">
      <c r="B39" s="33" t="s">
        <v>74</v>
      </c>
      <c r="C39" s="61">
        <f>+C37-C35</f>
        <v>19541.410000000003</v>
      </c>
      <c r="D39" s="62">
        <f>+D37-D35</f>
        <v>19541.410000000003</v>
      </c>
      <c r="E39" s="62">
        <f t="shared" ref="E39" si="0">+E37-E35</f>
        <v>19541.410000000003</v>
      </c>
    </row>
    <row r="40" spans="2:6" ht="18.75" x14ac:dyDescent="0.25">
      <c r="B40" s="9" t="s">
        <v>41</v>
      </c>
      <c r="C40" s="63"/>
      <c r="D40" s="64"/>
      <c r="E40" s="64"/>
    </row>
    <row r="41" spans="2:6" ht="19.5" thickBot="1" x14ac:dyDescent="0.3">
      <c r="B41" s="34" t="s">
        <v>28</v>
      </c>
      <c r="C41" s="65"/>
      <c r="D41" s="65"/>
      <c r="E41" s="65"/>
    </row>
    <row r="42" spans="2:6" ht="21" x14ac:dyDescent="0.25">
      <c r="B42" s="35" t="s">
        <v>75</v>
      </c>
      <c r="C42" s="66">
        <v>5</v>
      </c>
      <c r="D42" s="67">
        <v>4</v>
      </c>
      <c r="E42" s="68">
        <v>4</v>
      </c>
    </row>
    <row r="43" spans="2:6" ht="21.75" thickBot="1" x14ac:dyDescent="0.3">
      <c r="B43" s="35" t="s">
        <v>76</v>
      </c>
      <c r="C43" s="69">
        <v>5</v>
      </c>
      <c r="D43" s="70">
        <v>4</v>
      </c>
      <c r="E43" s="71">
        <v>4</v>
      </c>
    </row>
    <row r="44" spans="2:6" ht="19.5" thickTop="1" x14ac:dyDescent="0.25">
      <c r="B44" s="36" t="s">
        <v>9</v>
      </c>
      <c r="C44" s="72">
        <f>ROUND((C42+C43)/2,2)</f>
        <v>5</v>
      </c>
      <c r="D44" s="73">
        <f>ROUND((D42+D43)/2,2)</f>
        <v>4</v>
      </c>
      <c r="E44" s="74">
        <f>ROUND((E42+E43)/2,2)</f>
        <v>4</v>
      </c>
      <c r="F44" s="6"/>
    </row>
    <row r="45" spans="2:6" ht="18.75" thickBot="1" x14ac:dyDescent="0.3">
      <c r="B45" s="36" t="s">
        <v>7</v>
      </c>
      <c r="C45" s="75"/>
      <c r="D45" s="76">
        <f t="shared" ref="D45:E45" si="1">IF($C$44=0,0,ROUND(IF((D44-$C$44)/$C$44&lt;0,-(D44-$C$44)/$C$44,0),4))</f>
        <v>0.2</v>
      </c>
      <c r="E45" s="76">
        <f t="shared" si="1"/>
        <v>0.2</v>
      </c>
    </row>
    <row r="46" spans="2:6" ht="19.5" thickBot="1" x14ac:dyDescent="0.3">
      <c r="B46" s="37"/>
      <c r="C46" s="38" t="s">
        <v>8</v>
      </c>
      <c r="D46" s="77">
        <f>ROUND($C$39*(1-D45),0)</f>
        <v>15633</v>
      </c>
      <c r="E46" s="77">
        <f>ROUND($C$39*(1-E45),0)</f>
        <v>15633</v>
      </c>
    </row>
    <row r="47" spans="2:6" ht="19.5" thickBot="1" x14ac:dyDescent="0.3">
      <c r="B47" s="39"/>
      <c r="C47" s="40"/>
      <c r="D47" s="60"/>
      <c r="E47" s="60"/>
    </row>
    <row r="48" spans="2:6" ht="19.5" thickBot="1" x14ac:dyDescent="0.3">
      <c r="B48" s="90" t="s">
        <v>16</v>
      </c>
      <c r="C48" s="90"/>
      <c r="D48" s="78">
        <v>3908.28</v>
      </c>
      <c r="E48" s="78">
        <v>3908.28</v>
      </c>
    </row>
    <row r="49" spans="1:5" ht="18.75" x14ac:dyDescent="0.25">
      <c r="B49" s="39"/>
      <c r="C49" s="41" t="s">
        <v>77</v>
      </c>
      <c r="D49" s="79">
        <f>IF(D39-$C$39&gt;0,D39-$C$39,0)</f>
        <v>0</v>
      </c>
      <c r="E49" s="79">
        <f>IF(E39-$C$39&gt;0,E39-$C$39,0)</f>
        <v>0</v>
      </c>
    </row>
    <row r="50" spans="1:5" ht="18.75" x14ac:dyDescent="0.25">
      <c r="B50" s="39"/>
      <c r="C50" s="41" t="s">
        <v>78</v>
      </c>
      <c r="D50" s="80">
        <v>3908.28</v>
      </c>
      <c r="E50" s="80">
        <v>3908.28</v>
      </c>
    </row>
    <row r="51" spans="1:5" ht="18" x14ac:dyDescent="0.25">
      <c r="B51" s="42"/>
      <c r="C51" s="43"/>
      <c r="D51" s="43"/>
      <c r="E51" s="43"/>
    </row>
    <row r="52" spans="1:5" ht="18" x14ac:dyDescent="0.25">
      <c r="A52" s="10" t="s">
        <v>17</v>
      </c>
      <c r="B52" s="44" t="s">
        <v>21</v>
      </c>
      <c r="C52" s="43"/>
      <c r="D52" s="43"/>
      <c r="E52" s="43"/>
    </row>
    <row r="53" spans="1:5" ht="18" x14ac:dyDescent="0.25">
      <c r="A53" s="10" t="s">
        <v>18</v>
      </c>
      <c r="B53" s="44" t="s">
        <v>45</v>
      </c>
      <c r="C53" s="43"/>
      <c r="D53" s="43"/>
      <c r="E53" s="43"/>
    </row>
    <row r="54" spans="1:5" ht="18" x14ac:dyDescent="0.25">
      <c r="A54" s="10" t="s">
        <v>19</v>
      </c>
      <c r="B54" s="45" t="s">
        <v>36</v>
      </c>
      <c r="C54" s="46"/>
      <c r="D54" s="46"/>
      <c r="E54" s="46"/>
    </row>
    <row r="55" spans="1:5" ht="18" x14ac:dyDescent="0.25">
      <c r="A55" s="10" t="s">
        <v>20</v>
      </c>
      <c r="B55" s="45" t="s">
        <v>35</v>
      </c>
      <c r="C55" s="46"/>
      <c r="D55" s="46"/>
      <c r="E55" s="46"/>
    </row>
    <row r="56" spans="1:5" ht="18" x14ac:dyDescent="0.25">
      <c r="A56" s="10" t="s">
        <v>38</v>
      </c>
      <c r="B56" s="45" t="s">
        <v>42</v>
      </c>
      <c r="C56" s="46"/>
      <c r="D56" s="46"/>
      <c r="E56" s="46"/>
    </row>
    <row r="57" spans="1:5" ht="18" x14ac:dyDescent="0.25">
      <c r="A57" s="11" t="s">
        <v>39</v>
      </c>
      <c r="B57" s="92" t="s">
        <v>79</v>
      </c>
      <c r="C57" s="92"/>
      <c r="D57" s="92"/>
      <c r="E57" s="92"/>
    </row>
    <row r="58" spans="1:5" ht="18.75" x14ac:dyDescent="0.25">
      <c r="A58" s="10" t="s">
        <v>40</v>
      </c>
      <c r="B58" s="47" t="s">
        <v>22</v>
      </c>
      <c r="C58" s="48"/>
      <c r="D58" s="48"/>
      <c r="E58" s="48"/>
    </row>
    <row r="59" spans="1:5" ht="18.75" x14ac:dyDescent="0.25">
      <c r="A59" s="10" t="s">
        <v>43</v>
      </c>
      <c r="B59" s="47" t="s">
        <v>44</v>
      </c>
      <c r="C59" s="49"/>
      <c r="D59" s="49"/>
      <c r="E59" s="49"/>
    </row>
    <row r="60" spans="1:5" ht="18.75" x14ac:dyDescent="0.25">
      <c r="B60" s="50"/>
      <c r="C60" s="49"/>
      <c r="D60" s="49"/>
      <c r="E60" s="49"/>
    </row>
    <row r="61" spans="1:5" ht="18.75" x14ac:dyDescent="0.25">
      <c r="B61" s="50"/>
      <c r="C61" s="49"/>
      <c r="D61" s="49"/>
      <c r="E61" s="49"/>
    </row>
    <row r="62" spans="1:5" ht="18.75" x14ac:dyDescent="0.25">
      <c r="B62" s="50"/>
      <c r="C62" s="49"/>
      <c r="D62" s="49"/>
      <c r="E62" s="49"/>
    </row>
    <row r="63" spans="1:5" ht="18.75" x14ac:dyDescent="0.25">
      <c r="B63" s="50"/>
      <c r="C63" s="49"/>
      <c r="D63" s="49"/>
      <c r="E63" s="49"/>
    </row>
    <row r="64" spans="1:5" ht="18.75" x14ac:dyDescent="0.25">
      <c r="B64" s="50"/>
      <c r="C64" s="49"/>
      <c r="D64" s="49"/>
      <c r="E64" s="49"/>
    </row>
    <row r="65" spans="2:5" ht="18.75" x14ac:dyDescent="0.25">
      <c r="B65" s="50"/>
      <c r="C65" s="49"/>
      <c r="D65" s="49"/>
      <c r="E65" s="49"/>
    </row>
    <row r="66" spans="2:5" ht="18.75" x14ac:dyDescent="0.25">
      <c r="B66" s="50"/>
      <c r="C66" s="49"/>
      <c r="D66" s="49"/>
      <c r="E66" s="49"/>
    </row>
    <row r="67" spans="2:5" ht="18.75" x14ac:dyDescent="0.25">
      <c r="B67" s="50"/>
      <c r="C67" s="49"/>
      <c r="D67" s="49"/>
      <c r="E67" s="49"/>
    </row>
    <row r="68" spans="2:5" ht="18.75" x14ac:dyDescent="0.25">
      <c r="B68" s="50"/>
      <c r="C68" s="49"/>
      <c r="D68" s="49"/>
      <c r="E68" s="49"/>
    </row>
    <row r="69" spans="2:5" ht="18.75" x14ac:dyDescent="0.25">
      <c r="B69" s="50"/>
      <c r="C69" s="49"/>
      <c r="D69" s="49"/>
      <c r="E69" s="49"/>
    </row>
    <row r="70" spans="2:5" ht="18.75" x14ac:dyDescent="0.25">
      <c r="B70" s="50"/>
      <c r="C70" s="49"/>
      <c r="D70" s="49"/>
      <c r="E70" s="49"/>
    </row>
    <row r="71" spans="2:5" ht="18.75" x14ac:dyDescent="0.25">
      <c r="B71" s="50"/>
      <c r="C71" s="49"/>
      <c r="D71" s="49"/>
      <c r="E71" s="49"/>
    </row>
    <row r="72" spans="2:5" ht="18.75" x14ac:dyDescent="0.25">
      <c r="B72" s="50"/>
      <c r="C72" s="49"/>
      <c r="D72" s="49"/>
      <c r="E72" s="49"/>
    </row>
    <row r="73" spans="2:5" ht="18.75" x14ac:dyDescent="0.25">
      <c r="B73" s="50"/>
      <c r="C73" s="49"/>
      <c r="D73" s="49"/>
      <c r="E73" s="49"/>
    </row>
    <row r="74" spans="2:5" ht="18.75" x14ac:dyDescent="0.25">
      <c r="B74" s="50"/>
      <c r="C74" s="49"/>
      <c r="D74" s="49"/>
      <c r="E74" s="49"/>
    </row>
    <row r="75" spans="2:5" ht="18.75" x14ac:dyDescent="0.25">
      <c r="B75" s="50"/>
      <c r="C75" s="49"/>
      <c r="D75" s="49"/>
      <c r="E75" s="49"/>
    </row>
  </sheetData>
  <mergeCells count="3">
    <mergeCell ref="B48:C48"/>
    <mergeCell ref="B1:E1"/>
    <mergeCell ref="B57:E57"/>
  </mergeCells>
  <phoneticPr fontId="0" type="noConversion"/>
  <printOptions horizontalCentered="1"/>
  <pageMargins left="0.25" right="0.25" top="0.75" bottom="0.75" header="0.3" footer="0.3"/>
  <pageSetup paperSize="9" scale="38"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L26"/>
  <sheetViews>
    <sheetView showGridLines="0" tabSelected="1" zoomScale="115" zoomScaleNormal="115" workbookViewId="0">
      <pane ySplit="2" topLeftCell="A3" activePane="bottomLeft" state="frozenSplit"/>
      <selection pane="bottomLeft" activeCell="D15" sqref="D15"/>
    </sheetView>
  </sheetViews>
  <sheetFormatPr defaultRowHeight="15" x14ac:dyDescent="0.25"/>
  <cols>
    <col min="1" max="1" width="3.7109375" style="1" customWidth="1"/>
    <col min="2" max="2" width="98.85546875" style="2" customWidth="1"/>
    <col min="3" max="4" width="15.85546875" style="4" customWidth="1"/>
    <col min="5" max="5" width="9.140625" style="1"/>
    <col min="6" max="6" width="10.5703125" style="1" bestFit="1" customWidth="1"/>
    <col min="7" max="7" width="9.140625" style="1"/>
    <col min="8" max="8" width="12" style="1" bestFit="1" customWidth="1"/>
    <col min="9" max="16384" width="9.140625" style="1"/>
  </cols>
  <sheetData>
    <row r="1" spans="2:12" ht="44.25" customHeight="1" x14ac:dyDescent="0.25">
      <c r="B1" s="93" t="s">
        <v>23</v>
      </c>
      <c r="C1" s="93"/>
      <c r="D1" s="93"/>
    </row>
    <row r="2" spans="2:12" ht="33.75" customHeight="1" x14ac:dyDescent="0.25">
      <c r="B2" s="12" t="s">
        <v>0</v>
      </c>
      <c r="C2" s="13">
        <v>2014</v>
      </c>
      <c r="D2" s="13">
        <v>2015</v>
      </c>
    </row>
    <row r="3" spans="2:12" ht="23.25" customHeight="1" x14ac:dyDescent="0.25">
      <c r="B3" s="81"/>
      <c r="C3" s="82"/>
      <c r="D3" s="82"/>
    </row>
    <row r="4" spans="2:12" ht="23.25" customHeight="1" x14ac:dyDescent="0.25">
      <c r="B4" s="81" t="s">
        <v>83</v>
      </c>
      <c r="C4" s="82">
        <v>17788.25</v>
      </c>
      <c r="D4" s="82">
        <v>15641.13</v>
      </c>
    </row>
    <row r="5" spans="2:12" ht="23.25" customHeight="1" x14ac:dyDescent="0.25">
      <c r="B5" s="83"/>
      <c r="C5" s="14"/>
      <c r="D5" s="14"/>
    </row>
    <row r="6" spans="2:12" ht="22.5" customHeight="1" x14ac:dyDescent="0.25">
      <c r="B6" s="15" t="s">
        <v>1</v>
      </c>
      <c r="C6" s="84">
        <v>1985.4</v>
      </c>
      <c r="D6" s="84">
        <v>1985.4</v>
      </c>
    </row>
    <row r="7" spans="2:12" ht="22.5" customHeight="1" x14ac:dyDescent="0.25">
      <c r="B7" s="15" t="s">
        <v>2</v>
      </c>
      <c r="C7" s="84">
        <v>2934.22</v>
      </c>
      <c r="D7" s="84">
        <v>3296.93</v>
      </c>
      <c r="I7" s="3"/>
      <c r="J7" s="3"/>
      <c r="K7" s="3"/>
      <c r="L7" s="3"/>
    </row>
    <row r="8" spans="2:12" ht="40.5" customHeight="1" x14ac:dyDescent="0.25">
      <c r="B8" s="17" t="s">
        <v>80</v>
      </c>
      <c r="C8" s="84">
        <v>2500</v>
      </c>
      <c r="D8" s="84">
        <v>2500</v>
      </c>
    </row>
    <row r="9" spans="2:12" ht="27" customHeight="1" x14ac:dyDescent="0.25">
      <c r="B9" s="17" t="s">
        <v>82</v>
      </c>
      <c r="C9" s="84">
        <v>360</v>
      </c>
      <c r="D9" s="84">
        <v>360</v>
      </c>
    </row>
    <row r="10" spans="2:12" s="51" customFormat="1" ht="30" customHeight="1" x14ac:dyDescent="0.25">
      <c r="B10" s="16" t="s">
        <v>81</v>
      </c>
      <c r="C10" s="85">
        <v>300</v>
      </c>
      <c r="D10" s="85">
        <v>300</v>
      </c>
    </row>
    <row r="11" spans="2:12" s="51" customFormat="1" ht="30" customHeight="1" x14ac:dyDescent="0.25">
      <c r="B11" s="17" t="s">
        <v>46</v>
      </c>
      <c r="C11" s="86">
        <v>1497.13</v>
      </c>
      <c r="D11" s="86"/>
    </row>
    <row r="12" spans="2:12" ht="22.5" customHeight="1" x14ac:dyDescent="0.25">
      <c r="B12" s="18" t="s">
        <v>26</v>
      </c>
      <c r="C12" s="87">
        <f>SUM(C6:C11)</f>
        <v>9576.75</v>
      </c>
      <c r="D12" s="87">
        <f>SUM(D6:D10)</f>
        <v>8442.33</v>
      </c>
    </row>
    <row r="13" spans="2:12" ht="22.5" customHeight="1" x14ac:dyDescent="0.25">
      <c r="B13" s="15" t="s">
        <v>30</v>
      </c>
      <c r="C13" s="84">
        <v>0</v>
      </c>
      <c r="D13" s="84">
        <v>0</v>
      </c>
    </row>
    <row r="14" spans="2:12" ht="22.5" customHeight="1" x14ac:dyDescent="0.25">
      <c r="B14" s="15" t="s">
        <v>3</v>
      </c>
      <c r="C14" s="84">
        <v>0</v>
      </c>
      <c r="D14" s="84">
        <v>0</v>
      </c>
    </row>
    <row r="15" spans="2:12" ht="22.5" customHeight="1" x14ac:dyDescent="0.25">
      <c r="B15" s="15" t="s">
        <v>31</v>
      </c>
      <c r="C15" s="84">
        <v>0</v>
      </c>
      <c r="D15" s="84">
        <v>0</v>
      </c>
    </row>
    <row r="16" spans="2:12" ht="31.5" customHeight="1" x14ac:dyDescent="0.25">
      <c r="B16" s="16" t="s">
        <v>84</v>
      </c>
      <c r="C16" s="84">
        <v>540</v>
      </c>
      <c r="D16" s="84">
        <v>540</v>
      </c>
    </row>
    <row r="17" spans="2:4" ht="22.5" customHeight="1" x14ac:dyDescent="0.25">
      <c r="B17" s="15" t="s">
        <v>32</v>
      </c>
      <c r="C17" s="84">
        <v>7671.5</v>
      </c>
      <c r="D17" s="84">
        <v>6658.8</v>
      </c>
    </row>
    <row r="18" spans="2:4" ht="22.5" customHeight="1" x14ac:dyDescent="0.25">
      <c r="B18" s="15" t="s">
        <v>33</v>
      </c>
      <c r="C18" s="84">
        <v>0</v>
      </c>
      <c r="D18" s="84">
        <v>0</v>
      </c>
    </row>
    <row r="19" spans="2:4" ht="22.5" customHeight="1" x14ac:dyDescent="0.25">
      <c r="B19" s="15" t="s">
        <v>4</v>
      </c>
      <c r="C19" s="84">
        <v>0</v>
      </c>
      <c r="D19" s="84">
        <v>0</v>
      </c>
    </row>
    <row r="20" spans="2:4" ht="22.5" customHeight="1" x14ac:dyDescent="0.25">
      <c r="B20" s="18" t="s">
        <v>25</v>
      </c>
      <c r="C20" s="87">
        <f t="shared" ref="C20" si="0">SUM(C13:C19)</f>
        <v>8211.5</v>
      </c>
      <c r="D20" s="87">
        <f>SUM(D13:D19)</f>
        <v>7198.8</v>
      </c>
    </row>
    <row r="21" spans="2:4" ht="22.5" customHeight="1" x14ac:dyDescent="0.25">
      <c r="B21" s="15" t="s">
        <v>5</v>
      </c>
      <c r="C21" s="84">
        <v>0</v>
      </c>
      <c r="D21" s="84">
        <v>0</v>
      </c>
    </row>
    <row r="22" spans="2:4" ht="22.5" customHeight="1" x14ac:dyDescent="0.25">
      <c r="B22" s="15" t="s">
        <v>34</v>
      </c>
      <c r="C22" s="84">
        <v>0</v>
      </c>
      <c r="D22" s="84">
        <v>0</v>
      </c>
    </row>
    <row r="23" spans="2:4" ht="22.5" customHeight="1" x14ac:dyDescent="0.25">
      <c r="B23" s="18" t="s">
        <v>27</v>
      </c>
      <c r="C23" s="87">
        <f t="shared" ref="C23" si="1">SUM(C21:C22)</f>
        <v>0</v>
      </c>
      <c r="D23" s="87">
        <f>SUM(D21:D22)</f>
        <v>0</v>
      </c>
    </row>
    <row r="24" spans="2:4" ht="36.75" customHeight="1" x14ac:dyDescent="0.25">
      <c r="B24" s="88" t="s">
        <v>24</v>
      </c>
      <c r="C24" s="89">
        <f t="shared" ref="C24" si="2">+C12+C20+C23</f>
        <v>17788.25</v>
      </c>
      <c r="D24" s="89">
        <f>+D12+D20+D23</f>
        <v>15641.130000000001</v>
      </c>
    </row>
    <row r="25" spans="2:4" ht="54" customHeight="1" x14ac:dyDescent="0.25">
      <c r="B25" s="7"/>
      <c r="C25" s="5"/>
      <c r="D25" s="5"/>
    </row>
    <row r="26" spans="2:4" ht="63.75" customHeight="1" x14ac:dyDescent="0.25">
      <c r="C26" s="8"/>
      <c r="D26" s="8"/>
    </row>
  </sheetData>
  <mergeCells count="1">
    <mergeCell ref="B1:D1"/>
  </mergeCells>
  <printOptions horizontalCentered="1"/>
  <pageMargins left="0.39370078740157483" right="0.39370078740157483" top="0.39370078740157483" bottom="0.39370078740157483" header="0.39370078740157483" footer="0.3937007874015748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Nota metodologica</vt:lpstr>
      <vt:lpstr>Costituzione</vt:lpstr>
      <vt:lpstr>Destinazione</vt:lpstr>
      <vt:lpstr>Costituzione!Area_stampa</vt:lpstr>
      <vt:lpstr>Destinazione!Area_stampa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Pierluigi</dc:creator>
  <cp:lastModifiedBy>Luciana Costa</cp:lastModifiedBy>
  <cp:lastPrinted>2015-12-24T10:44:57Z</cp:lastPrinted>
  <dcterms:created xsi:type="dcterms:W3CDTF">2012-12-19T21:39:06Z</dcterms:created>
  <dcterms:modified xsi:type="dcterms:W3CDTF">2015-12-28T10:20:17Z</dcterms:modified>
</cp:coreProperties>
</file>